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il Verma\Desktop\"/>
    </mc:Choice>
  </mc:AlternateContent>
  <workbookProtection revisionsAlgorithmName="SHA-512" revisionsHashValue="008je7RjTfpw76dT50PdsIxQgXjZSNbFGemWuKFtijHN7NKQQTPjYVq/qwZOx1AOaHvIVCbglytVLNpjo+86RQ==" revisionsSaltValue="X9TK38qat7LcEZKkb8+tWg==" revisionsSpinCount="100000" lockRevision="1"/>
  <bookViews>
    <workbookView xWindow="0" yWindow="0" windowWidth="28260" windowHeight="12960"/>
  </bookViews>
  <sheets>
    <sheet name="Annexure-I" sheetId="1" r:id="rId1"/>
    <sheet name="Annesure-II" sheetId="2" r:id="rId2"/>
  </sheets>
  <definedNames>
    <definedName name="Z_53E1DE44_987C_40A3_BC6C_710E30ECCBAF_.wvu.Cols" localSheetId="0" hidden="1">'Annexure-I'!$F:$F</definedName>
  </definedNames>
  <calcPr calcId="152511"/>
  <customWorkbookViews>
    <customWorkbookView name="Anil Verma - Personal View" guid="{53E1DE44-987C-40A3-BC6C-710E30ECCBAF}" mergeInterval="0" personalView="1" xWindow="26" windowWidth="1886" windowHeight="1080"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D2" i="2"/>
  <c r="E2" i="2"/>
  <c r="C3" i="2"/>
  <c r="G3" i="2" s="1"/>
  <c r="D3" i="2"/>
  <c r="E3" i="2"/>
  <c r="C4" i="2"/>
  <c r="D4" i="2"/>
  <c r="G4" i="2" s="1"/>
  <c r="E4" i="2"/>
  <c r="I4" i="2" s="1"/>
  <c r="C5" i="2"/>
  <c r="D5" i="2"/>
  <c r="E5" i="2"/>
  <c r="I5" i="2" s="1"/>
  <c r="C6" i="2"/>
  <c r="D6" i="2"/>
  <c r="E6" i="2"/>
  <c r="C7" i="2"/>
  <c r="D7" i="2"/>
  <c r="E7" i="2"/>
  <c r="I7" i="2" s="1"/>
  <c r="C8" i="2"/>
  <c r="D8" i="2"/>
  <c r="G8" i="2" s="1"/>
  <c r="E8" i="2"/>
  <c r="C9" i="2"/>
  <c r="D9" i="2"/>
  <c r="E9" i="2"/>
  <c r="C10" i="2"/>
  <c r="D10" i="2"/>
  <c r="G10" i="2" s="1"/>
  <c r="E10" i="2"/>
  <c r="C11" i="2"/>
  <c r="D11" i="2"/>
  <c r="E11" i="2"/>
  <c r="C12" i="2"/>
  <c r="D12" i="2"/>
  <c r="G12" i="2" s="1"/>
  <c r="E12" i="2"/>
  <c r="C13" i="2"/>
  <c r="D13" i="2"/>
  <c r="E13" i="2"/>
  <c r="I13" i="2" s="1"/>
  <c r="C14" i="2"/>
  <c r="D14" i="2"/>
  <c r="E14" i="2"/>
  <c r="C15" i="2"/>
  <c r="D15" i="2"/>
  <c r="E15" i="2"/>
  <c r="C16" i="2"/>
  <c r="D16" i="2"/>
  <c r="G16" i="2" s="1"/>
  <c r="E16" i="2"/>
  <c r="C17" i="2"/>
  <c r="D17" i="2"/>
  <c r="E17" i="2"/>
  <c r="I17" i="2" s="1"/>
  <c r="C18" i="2"/>
  <c r="D18" i="2"/>
  <c r="G18" i="2" s="1"/>
  <c r="E18" i="2"/>
  <c r="C19" i="2"/>
  <c r="D19" i="2"/>
  <c r="E19" i="2"/>
  <c r="C20" i="2"/>
  <c r="D20" i="2"/>
  <c r="G20" i="2" s="1"/>
  <c r="E20" i="2"/>
  <c r="C21" i="2"/>
  <c r="D21" i="2"/>
  <c r="E21" i="2"/>
  <c r="I21" i="2" s="1"/>
  <c r="C22" i="2"/>
  <c r="D22" i="2"/>
  <c r="G22" i="2" s="1"/>
  <c r="E22" i="2"/>
  <c r="C23" i="2"/>
  <c r="D23" i="2"/>
  <c r="G23" i="2" s="1"/>
  <c r="E23" i="2"/>
  <c r="I23" i="2" s="1"/>
  <c r="C24" i="2"/>
  <c r="D24" i="2"/>
  <c r="I24" i="2" s="1"/>
  <c r="E24" i="2"/>
  <c r="C25" i="2"/>
  <c r="D25" i="2"/>
  <c r="E25" i="2"/>
  <c r="C26" i="2"/>
  <c r="D26" i="2"/>
  <c r="G26" i="2" s="1"/>
  <c r="E26" i="2"/>
  <c r="C27" i="2"/>
  <c r="D27" i="2"/>
  <c r="E27" i="2"/>
  <c r="C28" i="2"/>
  <c r="D28" i="2"/>
  <c r="G28" i="2" s="1"/>
  <c r="E28" i="2"/>
  <c r="C29" i="2"/>
  <c r="D29" i="2"/>
  <c r="E29" i="2"/>
  <c r="I29" i="2" s="1"/>
  <c r="C30" i="2"/>
  <c r="D30" i="2"/>
  <c r="E30" i="2"/>
  <c r="C31" i="2"/>
  <c r="D31" i="2"/>
  <c r="G31" i="2" s="1"/>
  <c r="E31" i="2"/>
  <c r="I31" i="2" s="1"/>
  <c r="C32" i="2"/>
  <c r="D32" i="2"/>
  <c r="E32" i="2"/>
  <c r="C33" i="2"/>
  <c r="D33" i="2"/>
  <c r="E33" i="2"/>
  <c r="C34" i="2"/>
  <c r="D34" i="2"/>
  <c r="G34" i="2" s="1"/>
  <c r="E34" i="2"/>
  <c r="C35" i="2"/>
  <c r="D35" i="2"/>
  <c r="E35" i="2"/>
  <c r="C36" i="2"/>
  <c r="D36" i="2"/>
  <c r="G36" i="2" s="1"/>
  <c r="E36" i="2"/>
  <c r="C37" i="2"/>
  <c r="D37" i="2"/>
  <c r="E37" i="2"/>
  <c r="I37" i="2" s="1"/>
  <c r="C38" i="2"/>
  <c r="D38" i="2"/>
  <c r="E38" i="2"/>
  <c r="C39" i="2"/>
  <c r="D39" i="2"/>
  <c r="E39" i="2"/>
  <c r="I39" i="2" s="1"/>
  <c r="C40" i="2"/>
  <c r="D40" i="2"/>
  <c r="G40" i="2" s="1"/>
  <c r="E40" i="2"/>
  <c r="C41" i="2"/>
  <c r="D41" i="2"/>
  <c r="E41" i="2"/>
  <c r="I41" i="2" s="1"/>
  <c r="C42" i="2"/>
  <c r="D42" i="2"/>
  <c r="E42" i="2"/>
  <c r="C43" i="2"/>
  <c r="D43" i="2"/>
  <c r="E43" i="2"/>
  <c r="I43" i="2" s="1"/>
  <c r="C44" i="2"/>
  <c r="D44" i="2"/>
  <c r="G44" i="2" s="1"/>
  <c r="E44" i="2"/>
  <c r="C45" i="2"/>
  <c r="D45" i="2"/>
  <c r="E45" i="2"/>
  <c r="I45" i="2" s="1"/>
  <c r="C46" i="2"/>
  <c r="D46" i="2"/>
  <c r="G46" i="2" s="1"/>
  <c r="E46" i="2"/>
  <c r="C47" i="2"/>
  <c r="D47" i="2"/>
  <c r="E47" i="2"/>
  <c r="I47" i="2" s="1"/>
  <c r="C48" i="2"/>
  <c r="D48" i="2"/>
  <c r="G48" i="2" s="1"/>
  <c r="E48" i="2"/>
  <c r="G45" i="2" l="1"/>
  <c r="G37" i="2"/>
  <c r="I34" i="2"/>
  <c r="G29" i="2"/>
  <c r="I26" i="2"/>
  <c r="I33" i="2" s="1"/>
  <c r="J25" i="2" s="1"/>
  <c r="G21" i="2"/>
  <c r="I18" i="2"/>
  <c r="G13" i="2"/>
  <c r="I10" i="2"/>
  <c r="G5" i="2"/>
  <c r="G47" i="2"/>
  <c r="I44" i="2"/>
  <c r="G39" i="2"/>
  <c r="I36" i="2"/>
  <c r="I28" i="2"/>
  <c r="I20" i="2"/>
  <c r="I12" i="2"/>
  <c r="G7" i="2"/>
  <c r="I6" i="2"/>
  <c r="G41" i="2"/>
  <c r="G43" i="2"/>
  <c r="G35" i="2"/>
  <c r="G27" i="2"/>
  <c r="G11" i="2"/>
  <c r="I46" i="2"/>
  <c r="I38" i="2"/>
  <c r="I30" i="2"/>
  <c r="I22" i="2"/>
  <c r="G17" i="2"/>
  <c r="I14" i="2"/>
  <c r="G38" i="2"/>
  <c r="I35" i="2"/>
  <c r="G30" i="2"/>
  <c r="I27" i="2"/>
  <c r="I19" i="2"/>
  <c r="G14" i="2"/>
  <c r="I11" i="2"/>
  <c r="I15" i="2" s="1"/>
  <c r="J9" i="2" s="1"/>
  <c r="G6" i="2"/>
  <c r="G9" i="2" s="1"/>
  <c r="H3" i="2" s="1"/>
  <c r="I3" i="2"/>
  <c r="G19" i="2"/>
  <c r="I8" i="2"/>
  <c r="I32" i="2"/>
  <c r="G49" i="2"/>
  <c r="H42" i="2" s="1"/>
  <c r="G15" i="2"/>
  <c r="H9" i="2" s="1"/>
  <c r="I16" i="2"/>
  <c r="I40" i="2"/>
  <c r="I48" i="2"/>
  <c r="G24" i="2"/>
  <c r="G32" i="2"/>
  <c r="G33" i="2" s="1"/>
  <c r="H25" i="2" s="1"/>
  <c r="G40" i="1"/>
  <c r="H40" i="1"/>
  <c r="I40" i="1"/>
  <c r="G41" i="1"/>
  <c r="H41" i="1"/>
  <c r="I41" i="1"/>
  <c r="G42" i="1"/>
  <c r="H42" i="1"/>
  <c r="I42" i="1"/>
  <c r="G43" i="1"/>
  <c r="H43" i="1"/>
  <c r="I43" i="1"/>
  <c r="G44" i="1"/>
  <c r="H44" i="1"/>
  <c r="I44" i="1"/>
  <c r="G45" i="1"/>
  <c r="H45" i="1"/>
  <c r="I45" i="1"/>
  <c r="G46" i="1"/>
  <c r="H46" i="1"/>
  <c r="I46" i="1"/>
  <c r="G47" i="1"/>
  <c r="H47" i="1"/>
  <c r="I47" i="1"/>
  <c r="G32" i="1"/>
  <c r="H32" i="1"/>
  <c r="I32" i="1"/>
  <c r="G33" i="1"/>
  <c r="H33" i="1"/>
  <c r="I33" i="1"/>
  <c r="G34" i="1"/>
  <c r="H34" i="1"/>
  <c r="I34" i="1"/>
  <c r="G35" i="1"/>
  <c r="H35" i="1"/>
  <c r="I35" i="1"/>
  <c r="G36" i="1"/>
  <c r="H36" i="1"/>
  <c r="I36" i="1"/>
  <c r="G37" i="1"/>
  <c r="H37" i="1"/>
  <c r="I37" i="1"/>
  <c r="G38" i="1"/>
  <c r="H38" i="1"/>
  <c r="I38" i="1"/>
  <c r="I50" i="1"/>
  <c r="I51" i="1"/>
  <c r="I52" i="1"/>
  <c r="I53" i="1"/>
  <c r="I54" i="1"/>
  <c r="I49" i="1"/>
  <c r="H50" i="1"/>
  <c r="H51" i="1"/>
  <c r="H52" i="1"/>
  <c r="H53" i="1"/>
  <c r="H54" i="1"/>
  <c r="H49" i="1"/>
  <c r="G50" i="1"/>
  <c r="G51" i="1"/>
  <c r="G52" i="1"/>
  <c r="G53" i="1"/>
  <c r="G54" i="1"/>
  <c r="G49" i="1"/>
  <c r="I23" i="1"/>
  <c r="I24" i="1"/>
  <c r="I25" i="1"/>
  <c r="I26" i="1"/>
  <c r="I27" i="1"/>
  <c r="I28" i="1"/>
  <c r="I29" i="1"/>
  <c r="I30" i="1"/>
  <c r="I22" i="1"/>
  <c r="H23" i="1"/>
  <c r="H24" i="1"/>
  <c r="H25" i="1"/>
  <c r="H26" i="1"/>
  <c r="H27" i="1"/>
  <c r="H28" i="1"/>
  <c r="H29" i="1"/>
  <c r="H30" i="1"/>
  <c r="H22" i="1"/>
  <c r="G23" i="1"/>
  <c r="G24" i="1"/>
  <c r="G25" i="1"/>
  <c r="G26" i="1"/>
  <c r="G27" i="1"/>
  <c r="G28" i="1"/>
  <c r="G29" i="1"/>
  <c r="G30" i="1"/>
  <c r="G22" i="1"/>
  <c r="I17" i="1"/>
  <c r="I18" i="1"/>
  <c r="I19" i="1"/>
  <c r="I20" i="1"/>
  <c r="I16" i="1"/>
  <c r="H17" i="1"/>
  <c r="H18" i="1"/>
  <c r="H19" i="1"/>
  <c r="H20" i="1"/>
  <c r="H16" i="1"/>
  <c r="G17" i="1"/>
  <c r="G18" i="1"/>
  <c r="G19" i="1"/>
  <c r="G20" i="1"/>
  <c r="G16" i="1"/>
  <c r="I10" i="1"/>
  <c r="I11" i="1"/>
  <c r="I12" i="1"/>
  <c r="I13" i="1"/>
  <c r="I14" i="1"/>
  <c r="I9" i="1"/>
  <c r="H10" i="1"/>
  <c r="H11" i="1"/>
  <c r="H12" i="1"/>
  <c r="H13" i="1"/>
  <c r="H14" i="1"/>
  <c r="H9" i="1"/>
  <c r="G11" i="1"/>
  <c r="G12" i="1"/>
  <c r="G13" i="1"/>
  <c r="G14" i="1"/>
  <c r="G10" i="1"/>
  <c r="G9" i="1"/>
  <c r="C54" i="1"/>
  <c r="C47" i="1"/>
  <c r="C38" i="1"/>
  <c r="C30" i="1"/>
  <c r="C20" i="1"/>
  <c r="C14" i="1"/>
  <c r="I42" i="2" l="1"/>
  <c r="J33" i="2" s="1"/>
  <c r="I49" i="2"/>
  <c r="J42" i="2" s="1"/>
  <c r="I25" i="2"/>
  <c r="J15" i="2" s="1"/>
  <c r="J49" i="2" s="1"/>
  <c r="I9" i="2"/>
  <c r="J3" i="2" s="1"/>
  <c r="G42" i="2"/>
  <c r="H33" i="2" s="1"/>
  <c r="G25" i="2"/>
  <c r="H15" i="2" s="1"/>
  <c r="H49" i="2" s="1"/>
</calcChain>
</file>

<file path=xl/sharedStrings.xml><?xml version="1.0" encoding="utf-8"?>
<sst xmlns="http://schemas.openxmlformats.org/spreadsheetml/2006/main" count="199" uniqueCount="60">
  <si>
    <t>2018-19</t>
  </si>
  <si>
    <t>2019-20</t>
  </si>
  <si>
    <t>2020-21</t>
  </si>
  <si>
    <t>Selected for Analysis</t>
  </si>
  <si>
    <t>Infrastructure</t>
  </si>
  <si>
    <t>Class Rooms</t>
  </si>
  <si>
    <t>Furniture</t>
  </si>
  <si>
    <t>Adequacy and effectiveness of Teaching Aids used (LCD/OHP/White board/Smart board/Black-Gree Board)</t>
  </si>
  <si>
    <t>Utility of Seminar Hall to the Students</t>
  </si>
  <si>
    <t xml:space="preserve">Computer Lab/Laboratory </t>
  </si>
  <si>
    <t>Overal Rating</t>
  </si>
  <si>
    <t>Administration</t>
  </si>
  <si>
    <t>Principal of the Institute</t>
  </si>
  <si>
    <t>Librarian</t>
  </si>
  <si>
    <t>Accounts Department</t>
  </si>
  <si>
    <t>Clerical Staff</t>
  </si>
  <si>
    <t>Library</t>
  </si>
  <si>
    <t>Quality of books offered in the Book Bank</t>
  </si>
  <si>
    <t>Adequacy of books for all subjects</t>
  </si>
  <si>
    <t>Availability of reference books</t>
  </si>
  <si>
    <t>Relevent books for syllabus</t>
  </si>
  <si>
    <t>Availability of journals</t>
  </si>
  <si>
    <t>Availability of books on advanced Topics</t>
  </si>
  <si>
    <t>Availability of News Papers</t>
  </si>
  <si>
    <t>Availability of Magazines</t>
  </si>
  <si>
    <t>Canteen Cafeteria</t>
  </si>
  <si>
    <t>Availability of snacks</t>
  </si>
  <si>
    <t>Price of eatables</t>
  </si>
  <si>
    <t>Quality of eatables</t>
  </si>
  <si>
    <t xml:space="preserve">Cleanliness and maintenance of the Canteen </t>
  </si>
  <si>
    <t>Standard of Services</t>
  </si>
  <si>
    <t>Hygiene and sanitation</t>
  </si>
  <si>
    <t xml:space="preserve">Cleanliness  </t>
  </si>
  <si>
    <t>Classrooms</t>
  </si>
  <si>
    <t>Labs</t>
  </si>
  <si>
    <t>Corridors</t>
  </si>
  <si>
    <t>Toilets</t>
  </si>
  <si>
    <t>Drinking Water</t>
  </si>
  <si>
    <t>General area</t>
  </si>
  <si>
    <t>Subject Knowledge</t>
  </si>
  <si>
    <t>Adequacy of teaching methodology</t>
  </si>
  <si>
    <t>Responsiveness of student queries</t>
  </si>
  <si>
    <t>Adequate coverage of course content</t>
  </si>
  <si>
    <t>Regularity &amp; Punctuality</t>
  </si>
  <si>
    <t>Faculty Analysis</t>
  </si>
  <si>
    <t>Overall Rating</t>
  </si>
  <si>
    <t>Total Responses Received</t>
  </si>
  <si>
    <t>Last 3-Years Comparision on a Scale of 1-5</t>
  </si>
  <si>
    <t>Comparitive Analysis of Student Feedback for Last 3 Years- Maharana Pratap Govt. Degree College, Amb District Una H.P.-177203</t>
  </si>
  <si>
    <t>2018-2019</t>
  </si>
  <si>
    <t>2019-2020</t>
  </si>
  <si>
    <t>Average</t>
  </si>
  <si>
    <t>Average Improvement /Decline</t>
  </si>
  <si>
    <t>Overall Improvement/Decline</t>
  </si>
  <si>
    <t xml:space="preserve">Annexure II-Avergae &amp; Overall Improvement/ Decline Analysis </t>
  </si>
  <si>
    <t>Consolidated data from previous three years are analysed for comparative analysis. Student feedback was started from the session 2018-19, at that time the data for overall rating component was not the part of data collection survey. In this comparison analysis the overall rating component for all the individual matrix are calculated by taking average of all the other components under the single matrix for the session 2018-19. Consolidated data from previous session i.e. 2019-20 and current session i.e. 2020-21 is considered for this analysis. The number of responses received were different in all the session in 2018-19 only 110 correct responses were considered for analysis, in 2019-20, 415 responses were considered whereas in 2020-21, 189 responses were considered. To normalize the impact of huge difference in responses received in all three years the average of consolidated data is considered for final analysis. It also illustrates the result on standard 1-5 scale used in all the feedbacks. The different matrixes used for analysis are segregated by using different colours for each matrix. Infrastructure, Administration, Library, Canteen and Cafeteria, Cleanliness and Faculty Analysis are the main matrix considered for this analysis. In all the matric in most of the components a substantial improvement is visible in the session 2019-20 in comparison with the session 2018-19 and 2020-21. In current session i.e. 2020-21, due to COVID-19 outbreak it is very difficult for us to maintain the visible improvements of previous session. The detailed analysis of all the matrix are illustrated in Annexure-I. In the session 2019-20 the overall average improvement of 5.02 % is recorded in all the matrix, with 9.90 % highest improvement in cleanliness and lowest improvement of 2.19 % in administration matrix. In the session 2019-20 the average decline of 0.24% in Faculty analysis is also recorded. Further in the session 2020-21 the overall average decline of 2.41% is observed, with 5.84 % highest decline in Faculty analysis and lowest decline of 0.39% in cleanliness. The average improvement of 1.70% for canteen and cafeteria is also recorded. The detailed overall average improvement and decline is elaborated under Annexure-II. In the session 2020-21 the components showing improvement were not utilized by the students due to COVID-19 pandemic, and the improvement, which is not expected by IQAC may be due to the previous good impact of these matrix amount the students. Further the matrix which recorded the highest decline in the session 2020-21 i.e. faculty analysis is the only matrix which is in direct and regular contact of students through online mode. 5-10 % decline in the matrix in direct contact with students is expected by IQAC due to COVID-19, as it is difficult to maintain all the previous practices on a completely new environment. Further, the COVID-19 infected faculty or the infected family members of our faculty may also be one of the reasons behind this decline. The regular efforts of IQAC and coordination of all the stakeholders including students, teachers, administrative staff and parents helped a lot to mitigate the predictive impacts of COVID-19 outbreak in the institution. The decline the all the matrix will be cover-up with in next 2 sessions i.e. 2021-21 and 2022-23 after starting the regular teaching learning practices in the institution.</t>
  </si>
  <si>
    <t>Annexure I- Detailed Comparitive Analysis of all the matrix</t>
  </si>
  <si>
    <t>Convener IQAC</t>
  </si>
  <si>
    <t>Principal</t>
  </si>
  <si>
    <t>Maharana Pratap Govt. Degree College Amb</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</si>
</sst>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sz val="11"/>
      <color theme="0"/>
      <name val="Calibri"/>
      <family val="2"/>
      <scheme val="minor"/>
    </font>
    <font>
      <sz val="7"/>
      <color theme="0"/>
      <name val="Calibri"/>
      <family val="2"/>
      <scheme val="minor"/>
    </font>
    <font>
      <sz val="7"/>
      <color rgb="FF9C0006"/>
      <name val="Calibri"/>
      <family val="2"/>
      <scheme val="minor"/>
    </font>
    <font>
      <sz val="7"/>
      <color rgb="FF006100"/>
      <name val="Calibri"/>
      <family val="2"/>
      <scheme val="minor"/>
    </font>
    <font>
      <sz val="7"/>
      <color rgb="FF9C5700"/>
      <name val="Calibri"/>
      <family val="2"/>
      <scheme val="minor"/>
    </font>
    <font>
      <sz val="7"/>
      <color rgb="FF3F3F76"/>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2"/>
      <color theme="8" tint="-0.249977111117893"/>
      <name val="Calibri"/>
      <family val="2"/>
      <scheme val="minor"/>
    </font>
    <font>
      <sz val="10"/>
      <color theme="1"/>
      <name val="Calibri"/>
      <family val="2"/>
      <scheme val="minor"/>
    </font>
    <font>
      <sz val="10"/>
      <color rgb="FF9C0006"/>
      <name val="Calibri"/>
      <family val="2"/>
      <scheme val="minor"/>
    </font>
    <font>
      <sz val="10"/>
      <color rgb="FF006100"/>
      <name val="Calibri"/>
      <family val="2"/>
      <scheme val="minor"/>
    </font>
    <font>
      <sz val="10"/>
      <color rgb="FF9C6500"/>
      <name val="Calibri"/>
      <family val="2"/>
      <scheme val="minor"/>
    </font>
    <font>
      <sz val="10"/>
      <color rgb="FF9C5700"/>
      <name val="Calibri"/>
      <family val="2"/>
      <scheme val="minor"/>
    </font>
    <font>
      <sz val="10"/>
      <color rgb="FF3F3F76"/>
      <name val="Calibri"/>
      <family val="2"/>
      <scheme val="minor"/>
    </font>
    <font>
      <sz val="10"/>
      <color theme="0"/>
      <name val="Calibri"/>
      <family val="2"/>
      <scheme val="minor"/>
    </font>
    <font>
      <b/>
      <sz val="18"/>
      <color theme="8" tint="-0.249977111117893"/>
      <name val="Calibri"/>
      <family val="2"/>
      <scheme val="minor"/>
    </font>
    <font>
      <b/>
      <sz val="11"/>
      <color rgb="FF3F3F76"/>
      <name val="Calibri"/>
      <family val="2"/>
      <scheme val="minor"/>
    </font>
    <font>
      <b/>
      <sz val="10"/>
      <color theme="1"/>
      <name val="Calibri"/>
      <family val="2"/>
      <scheme val="minor"/>
    </font>
    <font>
      <b/>
      <sz val="11"/>
      <name val="Calibri"/>
      <family val="2"/>
      <scheme val="minor"/>
    </font>
    <font>
      <sz val="11"/>
      <name val="Calibri"/>
      <family val="2"/>
      <scheme val="minor"/>
    </font>
    <font>
      <sz val="14"/>
      <color theme="1"/>
      <name val="Calibri"/>
      <family val="2"/>
      <scheme val="min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theme="5"/>
      </patternFill>
    </fill>
    <fill>
      <patternFill patternType="solid">
        <fgColor rgb="FFFFFFCC"/>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top style="thin">
        <color rgb="FF7F7F7F"/>
      </top>
      <bottom style="thin">
        <color rgb="FF7F7F7F"/>
      </bottom>
      <diagonal/>
    </border>
    <border>
      <left style="thin">
        <color rgb="FF7F7F7F"/>
      </left>
      <right style="thin">
        <color indexed="64"/>
      </right>
      <top style="thin">
        <color rgb="FF7F7F7F"/>
      </top>
      <bottom/>
      <diagonal/>
    </border>
    <border>
      <left style="thin">
        <color rgb="FF7F7F7F"/>
      </left>
      <right style="thin">
        <color indexed="64"/>
      </right>
      <top/>
      <bottom/>
      <diagonal/>
    </border>
    <border>
      <left style="thin">
        <color rgb="FF7F7F7F"/>
      </left>
      <right style="thin">
        <color indexed="64"/>
      </right>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5" borderId="1" applyNumberFormat="0" applyAlignment="0" applyProtection="0"/>
    <xf numFmtId="0" fontId="5" fillId="6" borderId="0" applyNumberFormat="0" applyBorder="0" applyAlignment="0" applyProtection="0"/>
    <xf numFmtId="0" fontId="11" fillId="7" borderId="4" applyNumberFormat="0" applyFont="0" applyAlignment="0" applyProtection="0"/>
    <xf numFmtId="0" fontId="11"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cellStyleXfs>
  <cellXfs count="71">
    <xf numFmtId="0" fontId="0" fillId="0" borderId="0" xfId="0"/>
    <xf numFmtId="0" fontId="7" fillId="3" borderId="0" xfId="2" applyFont="1" applyAlignment="1">
      <alignment horizontal="left" wrapText="1"/>
    </xf>
    <xf numFmtId="0" fontId="0" fillId="7" borderId="4" xfId="6" applyFont="1"/>
    <xf numFmtId="1" fontId="0" fillId="7" borderId="4" xfId="6" applyNumberFormat="1" applyFont="1"/>
    <xf numFmtId="0" fontId="4" fillId="5" borderId="1" xfId="4"/>
    <xf numFmtId="0" fontId="7" fillId="3" borderId="5" xfId="2" applyFont="1" applyBorder="1" applyAlignment="1">
      <alignment horizontal="left" vertical="center"/>
    </xf>
    <xf numFmtId="0" fontId="7" fillId="3" borderId="5" xfId="2" applyFont="1" applyBorder="1" applyAlignment="1">
      <alignment horizontal="left" vertical="center" wrapText="1"/>
    </xf>
    <xf numFmtId="0" fontId="8" fillId="2" borderId="5" xfId="1" applyFont="1" applyBorder="1" applyAlignment="1">
      <alignment horizontal="left" vertical="center"/>
    </xf>
    <xf numFmtId="0" fontId="9" fillId="4" borderId="5" xfId="3" applyFont="1" applyBorder="1" applyAlignment="1">
      <alignment horizontal="left" vertical="center"/>
    </xf>
    <xf numFmtId="0" fontId="10" fillId="5" borderId="5" xfId="4" applyFont="1" applyBorder="1" applyAlignment="1">
      <alignment horizontal="left" vertical="center"/>
    </xf>
    <xf numFmtId="0" fontId="6" fillId="6" borderId="5" xfId="5" applyFont="1" applyBorder="1" applyAlignment="1">
      <alignment horizontal="left" vertical="center"/>
    </xf>
    <xf numFmtId="0" fontId="5" fillId="10" borderId="2" xfId="9" applyBorder="1"/>
    <xf numFmtId="1" fontId="5" fillId="10" borderId="2" xfId="9" applyNumberFormat="1" applyBorder="1"/>
    <xf numFmtId="0" fontId="0" fillId="0" borderId="0" xfId="0" applyAlignment="1">
      <alignment horizontal="center" vertical="center"/>
    </xf>
    <xf numFmtId="0" fontId="15" fillId="8" borderId="0" xfId="7" applyFont="1"/>
    <xf numFmtId="0" fontId="15" fillId="0" borderId="0" xfId="0" applyFont="1" applyAlignment="1">
      <alignment horizontal="center" vertical="center"/>
    </xf>
    <xf numFmtId="0" fontId="15" fillId="0" borderId="0" xfId="0" applyFont="1"/>
    <xf numFmtId="0" fontId="16" fillId="3" borderId="2" xfId="2" applyFont="1" applyBorder="1" applyAlignment="1">
      <alignment horizontal="left" vertical="center"/>
    </xf>
    <xf numFmtId="0" fontId="16" fillId="3" borderId="2" xfId="2" applyFont="1" applyBorder="1" applyAlignment="1">
      <alignment horizontal="left" vertical="center" wrapText="1"/>
    </xf>
    <xf numFmtId="0" fontId="15" fillId="0" borderId="0" xfId="0" applyFont="1" applyAlignment="1">
      <alignment horizontal="center" vertical="center" textRotation="90"/>
    </xf>
    <xf numFmtId="0" fontId="17" fillId="2" borderId="2" xfId="1" applyFont="1" applyBorder="1" applyAlignment="1">
      <alignment horizontal="left" vertical="center"/>
    </xf>
    <xf numFmtId="0" fontId="19" fillId="4" borderId="2" xfId="3" applyFont="1" applyBorder="1" applyAlignment="1">
      <alignment horizontal="left" vertical="center"/>
    </xf>
    <xf numFmtId="0" fontId="20" fillId="5" borderId="2" xfId="4" applyFont="1" applyBorder="1" applyAlignment="1">
      <alignment horizontal="left" vertical="center"/>
    </xf>
    <xf numFmtId="0" fontId="21" fillId="6" borderId="2" xfId="5" applyFont="1" applyBorder="1" applyAlignment="1">
      <alignment horizontal="left" vertical="center"/>
    </xf>
    <xf numFmtId="0" fontId="16" fillId="3" borderId="0" xfId="2" applyFont="1" applyAlignment="1">
      <alignment horizontal="left" wrapText="1"/>
    </xf>
    <xf numFmtId="0" fontId="14" fillId="0" borderId="0" xfId="0" applyFont="1" applyAlignment="1"/>
    <xf numFmtId="0" fontId="14" fillId="0" borderId="0" xfId="0" applyFont="1" applyAlignment="1">
      <alignment horizontal="center"/>
    </xf>
    <xf numFmtId="2" fontId="0" fillId="7" borderId="4" xfId="6" applyNumberFormat="1" applyFont="1"/>
    <xf numFmtId="2" fontId="4" fillId="5" borderId="1" xfId="4" applyNumberFormat="1"/>
    <xf numFmtId="2" fontId="12" fillId="6" borderId="13" xfId="5" applyNumberFormat="1" applyFont="1" applyBorder="1" applyAlignment="1">
      <alignment horizontal="center"/>
    </xf>
    <xf numFmtId="0" fontId="12" fillId="6" borderId="0" xfId="5" applyFont="1"/>
    <xf numFmtId="2" fontId="12" fillId="6" borderId="2" xfId="5" applyNumberFormat="1" applyFont="1" applyBorder="1" applyAlignment="1">
      <alignment horizontal="center"/>
    </xf>
    <xf numFmtId="0" fontId="13" fillId="0" borderId="0" xfId="0" applyFont="1"/>
    <xf numFmtId="0" fontId="13" fillId="7" borderId="4" xfId="6" applyFont="1"/>
    <xf numFmtId="0" fontId="23" fillId="5" borderId="1" xfId="4" applyFont="1"/>
    <xf numFmtId="0" fontId="24" fillId="0" borderId="0" xfId="0" applyFont="1" applyAlignment="1">
      <alignment horizontal="center" vertical="center" textRotation="90"/>
    </xf>
    <xf numFmtId="0" fontId="24" fillId="0" borderId="0" xfId="0" applyFont="1"/>
    <xf numFmtId="2" fontId="23" fillId="5" borderId="1" xfId="4" applyNumberFormat="1" applyFont="1"/>
    <xf numFmtId="0" fontId="25" fillId="9" borderId="2" xfId="8" applyFont="1" applyBorder="1"/>
    <xf numFmtId="0" fontId="25" fillId="9" borderId="13" xfId="8" applyFont="1" applyBorder="1"/>
    <xf numFmtId="2" fontId="26" fillId="9" borderId="2" xfId="8" applyNumberFormat="1" applyFont="1" applyBorder="1"/>
    <xf numFmtId="2" fontId="25" fillId="9" borderId="2" xfId="8" applyNumberFormat="1" applyFont="1" applyBorder="1"/>
    <xf numFmtId="0" fontId="26" fillId="0" borderId="0" xfId="0" applyFont="1"/>
    <xf numFmtId="0" fontId="25" fillId="5" borderId="13" xfId="4" applyFont="1" applyBorder="1"/>
    <xf numFmtId="2" fontId="25" fillId="5" borderId="13" xfId="4" applyNumberFormat="1" applyFont="1" applyBorder="1"/>
    <xf numFmtId="0" fontId="22" fillId="0" borderId="0" xfId="0" applyFont="1" applyAlignment="1">
      <alignment horizontal="left" vertical="top"/>
    </xf>
    <xf numFmtId="0" fontId="12" fillId="10" borderId="6" xfId="9" applyFont="1" applyBorder="1" applyAlignment="1">
      <alignment horizontal="center" wrapText="1"/>
    </xf>
    <xf numFmtId="0" fontId="12" fillId="10" borderId="7" xfId="9" applyFont="1" applyBorder="1" applyAlignment="1">
      <alignment horizontal="center" wrapText="1"/>
    </xf>
    <xf numFmtId="0" fontId="12" fillId="10" borderId="8" xfId="9" applyFont="1" applyBorder="1" applyAlignment="1">
      <alignment horizontal="center" wrapText="1"/>
    </xf>
    <xf numFmtId="0" fontId="12" fillId="10" borderId="9" xfId="9" applyFont="1" applyBorder="1" applyAlignment="1">
      <alignment horizontal="center" wrapText="1"/>
    </xf>
    <xf numFmtId="0" fontId="12" fillId="10" borderId="0" xfId="9" applyFont="1" applyBorder="1" applyAlignment="1">
      <alignment horizontal="center" wrapText="1"/>
    </xf>
    <xf numFmtId="0" fontId="12" fillId="10" borderId="3" xfId="9" applyFont="1" applyBorder="1" applyAlignment="1">
      <alignment horizontal="center" wrapText="1"/>
    </xf>
    <xf numFmtId="0" fontId="12" fillId="10" borderId="10" xfId="9" applyFont="1" applyBorder="1" applyAlignment="1">
      <alignment horizontal="center" wrapText="1"/>
    </xf>
    <xf numFmtId="0" fontId="12" fillId="10" borderId="11" xfId="9" applyFont="1" applyBorder="1" applyAlignment="1">
      <alignment horizontal="center" wrapText="1"/>
    </xf>
    <xf numFmtId="0" fontId="12" fillId="10" borderId="12" xfId="9" applyFont="1" applyBorder="1" applyAlignment="1">
      <alignment horizontal="center" wrapText="1"/>
    </xf>
    <xf numFmtId="0" fontId="14" fillId="0" borderId="0" xfId="0" applyFont="1" applyAlignment="1">
      <alignment horizontal="center"/>
    </xf>
    <xf numFmtId="0" fontId="27" fillId="7" borderId="4" xfId="6" applyFont="1" applyAlignment="1">
      <alignment horizontal="left" vertical="top" wrapText="1"/>
    </xf>
    <xf numFmtId="0" fontId="21" fillId="6" borderId="3" xfId="5" applyFont="1" applyBorder="1" applyAlignment="1">
      <alignment horizontal="center" vertical="center" textRotation="90"/>
    </xf>
    <xf numFmtId="0" fontId="16" fillId="3" borderId="0" xfId="2" applyFont="1" applyAlignment="1">
      <alignment horizontal="center" vertical="center" textRotation="90"/>
    </xf>
    <xf numFmtId="0" fontId="15" fillId="0" borderId="0" xfId="0" applyFont="1" applyAlignment="1">
      <alignment horizontal="center" vertical="center"/>
    </xf>
    <xf numFmtId="0" fontId="16" fillId="3" borderId="3" xfId="2" applyFont="1" applyBorder="1" applyAlignment="1">
      <alignment horizontal="center" vertical="center" textRotation="90"/>
    </xf>
    <xf numFmtId="0" fontId="17" fillId="2" borderId="3" xfId="1" applyFont="1" applyBorder="1" applyAlignment="1">
      <alignment horizontal="center" vertical="center" textRotation="90"/>
    </xf>
    <xf numFmtId="0" fontId="18" fillId="4" borderId="3" xfId="3" applyFont="1" applyBorder="1" applyAlignment="1">
      <alignment horizontal="center" vertical="center" textRotation="90"/>
    </xf>
    <xf numFmtId="0" fontId="20" fillId="5" borderId="1" xfId="4" applyFont="1" applyAlignment="1">
      <alignment horizontal="center" vertical="center" textRotation="90"/>
    </xf>
    <xf numFmtId="0" fontId="26" fillId="5" borderId="14" xfId="4" applyFont="1" applyBorder="1" applyAlignment="1">
      <alignment horizontal="center"/>
    </xf>
    <xf numFmtId="0" fontId="26" fillId="5" borderId="15" xfId="4" applyFont="1" applyBorder="1" applyAlignment="1">
      <alignment horizontal="center"/>
    </xf>
    <xf numFmtId="0" fontId="26" fillId="5" borderId="16" xfId="4" applyFont="1" applyBorder="1" applyAlignment="1">
      <alignment horizontal="center"/>
    </xf>
    <xf numFmtId="0" fontId="26" fillId="9" borderId="17" xfId="8" applyFont="1" applyBorder="1" applyAlignment="1">
      <alignment horizontal="center"/>
    </xf>
    <xf numFmtId="0" fontId="26" fillId="9" borderId="18" xfId="8" applyFont="1" applyBorder="1" applyAlignment="1">
      <alignment horizontal="center"/>
    </xf>
    <xf numFmtId="0" fontId="26" fillId="9" borderId="19" xfId="8" applyFont="1" applyBorder="1" applyAlignment="1">
      <alignment horizontal="center"/>
    </xf>
    <xf numFmtId="0" fontId="22" fillId="0" borderId="0" xfId="0" applyFont="1" applyAlignment="1">
      <alignment horizontal="left"/>
    </xf>
  </cellXfs>
  <cellStyles count="10">
    <cellStyle name="40% - Accent5" xfId="7" builtinId="47"/>
    <cellStyle name="60% - Accent5" xfId="8" builtinId="48"/>
    <cellStyle name="Accent2" xfId="5" builtinId="33"/>
    <cellStyle name="Accent6" xfId="9" builtinId="49"/>
    <cellStyle name="Bad" xfId="2" builtinId="27"/>
    <cellStyle name="Good" xfId="1" builtinId="26"/>
    <cellStyle name="Input" xfId="4" builtinId="20"/>
    <cellStyle name="Neutral" xfId="3" builtinId="28"/>
    <cellStyle name="Normal" xfId="0" builtinId="0"/>
    <cellStyle name="Note" xfId="6"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r>
              <a:rPr lang="en-IN"/>
              <a:t>Infrastructure </a:t>
            </a:r>
          </a:p>
        </c:rich>
      </c:tx>
      <c:layout/>
      <c:overlay val="0"/>
      <c:spPr>
        <a:noFill/>
        <a:ln>
          <a:noFill/>
        </a:ln>
        <a:effectLst/>
      </c:spPr>
      <c:txPr>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solidFill>
          <a:schemeClr val="lt1">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'Annexure-I'!$F$9</c:f>
              <c:strCache>
                <c:ptCount val="1"/>
                <c:pt idx="0">
                  <c:v>Class Rooms</c:v>
                </c:pt>
              </c:strCache>
            </c:strRef>
          </c:tx>
          <c:spPr>
            <a:solidFill>
              <a:schemeClr val="accent1"/>
            </a:solidFill>
            <a:ln>
              <a:solidFill>
                <a:schemeClr val="accent1">
                  <a:lumMod val="75000"/>
                </a:schemeClr>
              </a:solidFill>
            </a:ln>
            <a:effectLst/>
            <a:scene3d>
              <a:camera prst="orthographicFront"/>
              <a:lightRig rig="threePt" dir="t"/>
            </a:scene3d>
            <a:sp3d prstMaterial="translucentPowder">
              <a:contourClr>
                <a:schemeClr val="accent1">
                  <a:lumMod val="75000"/>
                </a:schemeClr>
              </a:contourClr>
            </a:sp3d>
          </c:spPr>
          <c:invertIfNegative val="0"/>
          <c:cat>
            <c:strRef>
              <c:f>'Annexure-I'!$G$8:$I$8</c:f>
              <c:strCache>
                <c:ptCount val="3"/>
                <c:pt idx="0">
                  <c:v>2018-19</c:v>
                </c:pt>
                <c:pt idx="1">
                  <c:v>2019-20</c:v>
                </c:pt>
                <c:pt idx="2">
                  <c:v>2020-21</c:v>
                </c:pt>
              </c:strCache>
            </c:strRef>
          </c:cat>
          <c:val>
            <c:numRef>
              <c:f>'Annexure-I'!$G$9:$I$9</c:f>
              <c:numCache>
                <c:formatCode>0</c:formatCode>
                <c:ptCount val="3"/>
                <c:pt idx="0">
                  <c:v>3.3818181818181818</c:v>
                </c:pt>
                <c:pt idx="1">
                  <c:v>3.83855421686747</c:v>
                </c:pt>
                <c:pt idx="2">
                  <c:v>3.82010582010582</c:v>
                </c:pt>
              </c:numCache>
            </c:numRef>
          </c:val>
        </c:ser>
        <c:ser>
          <c:idx val="1"/>
          <c:order val="1"/>
          <c:tx>
            <c:strRef>
              <c:f>'Annexure-I'!$F$10</c:f>
              <c:strCache>
                <c:ptCount val="1"/>
                <c:pt idx="0">
                  <c:v>Furniture</c:v>
                </c:pt>
              </c:strCache>
            </c:strRef>
          </c:tx>
          <c:spPr>
            <a:solidFill>
              <a:schemeClr val="accent2"/>
            </a:solidFill>
            <a:ln>
              <a:solidFill>
                <a:schemeClr val="accent2">
                  <a:lumMod val="75000"/>
                </a:schemeClr>
              </a:solidFill>
            </a:ln>
            <a:effectLst/>
            <a:scene3d>
              <a:camera prst="orthographicFront"/>
              <a:lightRig rig="threePt" dir="t"/>
            </a:scene3d>
            <a:sp3d prstMaterial="translucentPowder">
              <a:contourClr>
                <a:schemeClr val="accent2">
                  <a:lumMod val="75000"/>
                </a:schemeClr>
              </a:contourClr>
            </a:sp3d>
          </c:spPr>
          <c:invertIfNegative val="0"/>
          <c:cat>
            <c:strRef>
              <c:f>'Annexure-I'!$G$8:$I$8</c:f>
              <c:strCache>
                <c:ptCount val="3"/>
                <c:pt idx="0">
                  <c:v>2018-19</c:v>
                </c:pt>
                <c:pt idx="1">
                  <c:v>2019-20</c:v>
                </c:pt>
                <c:pt idx="2">
                  <c:v>2020-21</c:v>
                </c:pt>
              </c:strCache>
            </c:strRef>
          </c:cat>
          <c:val>
            <c:numRef>
              <c:f>'Annexure-I'!$G$10:$I$10</c:f>
              <c:numCache>
                <c:formatCode>0</c:formatCode>
                <c:ptCount val="3"/>
                <c:pt idx="0">
                  <c:v>3.3727272727272726</c:v>
                </c:pt>
                <c:pt idx="1">
                  <c:v>3.8265060240963855</c:v>
                </c:pt>
                <c:pt idx="2">
                  <c:v>3.746031746031746</c:v>
                </c:pt>
              </c:numCache>
            </c:numRef>
          </c:val>
        </c:ser>
        <c:ser>
          <c:idx val="2"/>
          <c:order val="2"/>
          <c:tx>
            <c:strRef>
              <c:f>'Annexure-I'!$F$11</c:f>
              <c:strCache>
                <c:ptCount val="1"/>
                <c:pt idx="0">
                  <c:v>Adequacy and effectiveness of Teaching Aids used (LCD/OHP/White board/Smart board/Black-Gree Board)</c:v>
                </c:pt>
              </c:strCache>
            </c:strRef>
          </c:tx>
          <c:spPr>
            <a:solidFill>
              <a:schemeClr val="accent3"/>
            </a:solidFill>
            <a:ln>
              <a:solidFill>
                <a:schemeClr val="accent3">
                  <a:lumMod val="75000"/>
                </a:schemeClr>
              </a:solidFill>
            </a:ln>
            <a:effectLst/>
            <a:scene3d>
              <a:camera prst="orthographicFront"/>
              <a:lightRig rig="threePt" dir="t"/>
            </a:scene3d>
            <a:sp3d prstMaterial="translucentPowder">
              <a:contourClr>
                <a:schemeClr val="accent3">
                  <a:lumMod val="75000"/>
                </a:schemeClr>
              </a:contourClr>
            </a:sp3d>
          </c:spPr>
          <c:invertIfNegative val="0"/>
          <c:cat>
            <c:strRef>
              <c:f>'Annexure-I'!$G$8:$I$8</c:f>
              <c:strCache>
                <c:ptCount val="3"/>
                <c:pt idx="0">
                  <c:v>2018-19</c:v>
                </c:pt>
                <c:pt idx="1">
                  <c:v>2019-20</c:v>
                </c:pt>
                <c:pt idx="2">
                  <c:v>2020-21</c:v>
                </c:pt>
              </c:strCache>
            </c:strRef>
          </c:cat>
          <c:val>
            <c:numRef>
              <c:f>'Annexure-I'!$G$11:$I$11</c:f>
              <c:numCache>
                <c:formatCode>0</c:formatCode>
                <c:ptCount val="3"/>
                <c:pt idx="0">
                  <c:v>3.4272727272727272</c:v>
                </c:pt>
                <c:pt idx="1">
                  <c:v>3.7228915662650603</c:v>
                </c:pt>
                <c:pt idx="2">
                  <c:v>3.5820105820105819</c:v>
                </c:pt>
              </c:numCache>
            </c:numRef>
          </c:val>
        </c:ser>
        <c:ser>
          <c:idx val="3"/>
          <c:order val="3"/>
          <c:tx>
            <c:strRef>
              <c:f>'Annexure-I'!$F$12</c:f>
              <c:strCache>
                <c:ptCount val="1"/>
                <c:pt idx="0">
                  <c:v>Utility of Seminar Hall to the Students</c:v>
                </c:pt>
              </c:strCache>
            </c:strRef>
          </c:tx>
          <c:spPr>
            <a:solidFill>
              <a:schemeClr val="accent4"/>
            </a:solidFill>
            <a:ln>
              <a:solidFill>
                <a:schemeClr val="accent4">
                  <a:lumMod val="75000"/>
                </a:schemeClr>
              </a:solidFill>
            </a:ln>
            <a:effectLst/>
            <a:scene3d>
              <a:camera prst="orthographicFront"/>
              <a:lightRig rig="threePt" dir="t"/>
            </a:scene3d>
            <a:sp3d prstMaterial="translucentPowder">
              <a:contourClr>
                <a:schemeClr val="accent4">
                  <a:lumMod val="75000"/>
                </a:schemeClr>
              </a:contourClr>
            </a:sp3d>
          </c:spPr>
          <c:invertIfNegative val="0"/>
          <c:cat>
            <c:strRef>
              <c:f>'Annexure-I'!$G$8:$I$8</c:f>
              <c:strCache>
                <c:ptCount val="3"/>
                <c:pt idx="0">
                  <c:v>2018-19</c:v>
                </c:pt>
                <c:pt idx="1">
                  <c:v>2019-20</c:v>
                </c:pt>
                <c:pt idx="2">
                  <c:v>2020-21</c:v>
                </c:pt>
              </c:strCache>
            </c:strRef>
          </c:cat>
          <c:val>
            <c:numRef>
              <c:f>'Annexure-I'!$G$12:$I$12</c:f>
              <c:numCache>
                <c:formatCode>0</c:formatCode>
                <c:ptCount val="3"/>
                <c:pt idx="0">
                  <c:v>3.4636363636363638</c:v>
                </c:pt>
                <c:pt idx="1">
                  <c:v>3.8530120481927712</c:v>
                </c:pt>
                <c:pt idx="2">
                  <c:v>3.5714285714285716</c:v>
                </c:pt>
              </c:numCache>
            </c:numRef>
          </c:val>
        </c:ser>
        <c:ser>
          <c:idx val="4"/>
          <c:order val="4"/>
          <c:tx>
            <c:strRef>
              <c:f>'Annexure-I'!$F$13</c:f>
              <c:strCache>
                <c:ptCount val="1"/>
                <c:pt idx="0">
                  <c:v>Computer Lab/Laboratory </c:v>
                </c:pt>
              </c:strCache>
            </c:strRef>
          </c:tx>
          <c:spPr>
            <a:solidFill>
              <a:schemeClr val="accent5"/>
            </a:solidFill>
            <a:ln>
              <a:solidFill>
                <a:schemeClr val="accent5">
                  <a:lumMod val="75000"/>
                </a:schemeClr>
              </a:solidFill>
            </a:ln>
            <a:effectLst/>
            <a:scene3d>
              <a:camera prst="orthographicFront"/>
              <a:lightRig rig="threePt" dir="t"/>
            </a:scene3d>
            <a:sp3d prstMaterial="translucentPowder">
              <a:contourClr>
                <a:schemeClr val="accent5">
                  <a:lumMod val="75000"/>
                </a:schemeClr>
              </a:contourClr>
            </a:sp3d>
          </c:spPr>
          <c:invertIfNegative val="0"/>
          <c:cat>
            <c:strRef>
              <c:f>'Annexure-I'!$G$8:$I$8</c:f>
              <c:strCache>
                <c:ptCount val="3"/>
                <c:pt idx="0">
                  <c:v>2018-19</c:v>
                </c:pt>
                <c:pt idx="1">
                  <c:v>2019-20</c:v>
                </c:pt>
                <c:pt idx="2">
                  <c:v>2020-21</c:v>
                </c:pt>
              </c:strCache>
            </c:strRef>
          </c:cat>
          <c:val>
            <c:numRef>
              <c:f>'Annexure-I'!$G$13:$I$13</c:f>
              <c:numCache>
                <c:formatCode>0</c:formatCode>
                <c:ptCount val="3"/>
                <c:pt idx="0">
                  <c:v>3.581818181818182</c:v>
                </c:pt>
                <c:pt idx="1">
                  <c:v>3.7397590361445783</c:v>
                </c:pt>
                <c:pt idx="2">
                  <c:v>3.7301587301587302</c:v>
                </c:pt>
              </c:numCache>
            </c:numRef>
          </c:val>
        </c:ser>
        <c:ser>
          <c:idx val="5"/>
          <c:order val="5"/>
          <c:tx>
            <c:strRef>
              <c:f>'Annexure-I'!$F$14</c:f>
              <c:strCache>
                <c:ptCount val="1"/>
                <c:pt idx="0">
                  <c:v>Overal Rating</c:v>
                </c:pt>
              </c:strCache>
            </c:strRef>
          </c:tx>
          <c:spPr>
            <a:solidFill>
              <a:schemeClr val="accent6"/>
            </a:solidFill>
            <a:ln>
              <a:solidFill>
                <a:schemeClr val="accent6">
                  <a:lumMod val="75000"/>
                </a:schemeClr>
              </a:solidFill>
            </a:ln>
            <a:effectLst/>
            <a:scene3d>
              <a:camera prst="orthographicFront"/>
              <a:lightRig rig="threePt" dir="t"/>
            </a:scene3d>
            <a:sp3d prstMaterial="translucentPowder">
              <a:contourClr>
                <a:schemeClr val="accent6">
                  <a:lumMod val="75000"/>
                </a:schemeClr>
              </a:contourClr>
            </a:sp3d>
          </c:spPr>
          <c:invertIfNegative val="0"/>
          <c:cat>
            <c:strRef>
              <c:f>'Annexure-I'!$G$8:$I$8</c:f>
              <c:strCache>
                <c:ptCount val="3"/>
                <c:pt idx="0">
                  <c:v>2018-19</c:v>
                </c:pt>
                <c:pt idx="1">
                  <c:v>2019-20</c:v>
                </c:pt>
                <c:pt idx="2">
                  <c:v>2020-21</c:v>
                </c:pt>
              </c:strCache>
            </c:strRef>
          </c:cat>
          <c:val>
            <c:numRef>
              <c:f>'Annexure-I'!$G$14:$I$14</c:f>
              <c:numCache>
                <c:formatCode>0</c:formatCode>
                <c:ptCount val="3"/>
                <c:pt idx="0">
                  <c:v>3.4454545454545453</c:v>
                </c:pt>
                <c:pt idx="1">
                  <c:v>3.9590361445783131</c:v>
                </c:pt>
                <c:pt idx="2">
                  <c:v>3.873015873015873</c:v>
                </c:pt>
              </c:numCache>
            </c:numRef>
          </c:val>
        </c:ser>
        <c:dLbls>
          <c:showLegendKey val="0"/>
          <c:showVal val="0"/>
          <c:showCatName val="0"/>
          <c:showSerName val="0"/>
          <c:showPercent val="0"/>
          <c:showBubbleSize val="0"/>
        </c:dLbls>
        <c:gapWidth val="150"/>
        <c:shape val="box"/>
        <c:axId val="-1285538032"/>
        <c:axId val="-1285536944"/>
        <c:axId val="0"/>
      </c:bar3DChart>
      <c:catAx>
        <c:axId val="-128553803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285536944"/>
        <c:crosses val="autoZero"/>
        <c:auto val="1"/>
        <c:lblAlgn val="ctr"/>
        <c:lblOffset val="100"/>
        <c:noMultiLvlLbl val="0"/>
      </c:catAx>
      <c:valAx>
        <c:axId val="-1285536944"/>
        <c:scaling>
          <c:orientation val="minMax"/>
        </c:scaling>
        <c:delete val="0"/>
        <c:axPos val="b"/>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2855380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r>
              <a:rPr lang="en-IN"/>
              <a:t>Administration </a:t>
            </a:r>
          </a:p>
        </c:rich>
      </c:tx>
      <c:layout/>
      <c:overlay val="0"/>
      <c:spPr>
        <a:noFill/>
        <a:ln>
          <a:noFill/>
        </a:ln>
        <a:effectLst/>
      </c:spPr>
      <c:txPr>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solidFill>
          <a:schemeClr val="lt1">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'Annexure-I'!$F$16</c:f>
              <c:strCache>
                <c:ptCount val="1"/>
                <c:pt idx="0">
                  <c:v>Principal of the Institute</c:v>
                </c:pt>
              </c:strCache>
            </c:strRef>
          </c:tx>
          <c:spPr>
            <a:solidFill>
              <a:schemeClr val="accent6"/>
            </a:solidFill>
            <a:ln>
              <a:solidFill>
                <a:schemeClr val="accent6">
                  <a:lumMod val="75000"/>
                </a:schemeClr>
              </a:solidFill>
            </a:ln>
            <a:effectLst/>
            <a:scene3d>
              <a:camera prst="orthographicFront"/>
              <a:lightRig rig="threePt" dir="t"/>
            </a:scene3d>
            <a:sp3d prstMaterial="translucentPowder">
              <a:contourClr>
                <a:schemeClr val="accent6">
                  <a:lumMod val="75000"/>
                </a:schemeClr>
              </a:contourClr>
            </a:sp3d>
          </c:spPr>
          <c:invertIfNegative val="0"/>
          <c:cat>
            <c:strRef>
              <c:f>'Annexure-I'!$G$15:$I$15</c:f>
              <c:strCache>
                <c:ptCount val="3"/>
                <c:pt idx="0">
                  <c:v>2018-19</c:v>
                </c:pt>
                <c:pt idx="1">
                  <c:v>2019-20</c:v>
                </c:pt>
                <c:pt idx="2">
                  <c:v>2020-21</c:v>
                </c:pt>
              </c:strCache>
            </c:strRef>
          </c:cat>
          <c:val>
            <c:numRef>
              <c:f>'Annexure-I'!$G$16:$I$16</c:f>
              <c:numCache>
                <c:formatCode>0</c:formatCode>
                <c:ptCount val="3"/>
                <c:pt idx="0">
                  <c:v>4.3636363636363633</c:v>
                </c:pt>
                <c:pt idx="1">
                  <c:v>4.2843373493975907</c:v>
                </c:pt>
                <c:pt idx="2">
                  <c:v>4.1428571428571432</c:v>
                </c:pt>
              </c:numCache>
            </c:numRef>
          </c:val>
        </c:ser>
        <c:ser>
          <c:idx val="1"/>
          <c:order val="1"/>
          <c:tx>
            <c:strRef>
              <c:f>'Annexure-I'!$F$17</c:f>
              <c:strCache>
                <c:ptCount val="1"/>
                <c:pt idx="0">
                  <c:v>Librarian</c:v>
                </c:pt>
              </c:strCache>
            </c:strRef>
          </c:tx>
          <c:spPr>
            <a:solidFill>
              <a:schemeClr val="accent5"/>
            </a:solidFill>
            <a:ln>
              <a:solidFill>
                <a:schemeClr val="accent5">
                  <a:lumMod val="75000"/>
                </a:schemeClr>
              </a:solidFill>
            </a:ln>
            <a:effectLst/>
            <a:scene3d>
              <a:camera prst="orthographicFront"/>
              <a:lightRig rig="threePt" dir="t"/>
            </a:scene3d>
            <a:sp3d prstMaterial="translucentPowder">
              <a:contourClr>
                <a:schemeClr val="accent5">
                  <a:lumMod val="75000"/>
                </a:schemeClr>
              </a:contourClr>
            </a:sp3d>
          </c:spPr>
          <c:invertIfNegative val="0"/>
          <c:cat>
            <c:strRef>
              <c:f>'Annexure-I'!$G$15:$I$15</c:f>
              <c:strCache>
                <c:ptCount val="3"/>
                <c:pt idx="0">
                  <c:v>2018-19</c:v>
                </c:pt>
                <c:pt idx="1">
                  <c:v>2019-20</c:v>
                </c:pt>
                <c:pt idx="2">
                  <c:v>2020-21</c:v>
                </c:pt>
              </c:strCache>
            </c:strRef>
          </c:cat>
          <c:val>
            <c:numRef>
              <c:f>'Annexure-I'!$G$17:$I$17</c:f>
              <c:numCache>
                <c:formatCode>0</c:formatCode>
                <c:ptCount val="3"/>
                <c:pt idx="0">
                  <c:v>4.2272727272727275</c:v>
                </c:pt>
                <c:pt idx="1">
                  <c:v>4.2771084337349397</c:v>
                </c:pt>
                <c:pt idx="2">
                  <c:v>4.1534391534391535</c:v>
                </c:pt>
              </c:numCache>
            </c:numRef>
          </c:val>
        </c:ser>
        <c:ser>
          <c:idx val="2"/>
          <c:order val="2"/>
          <c:tx>
            <c:strRef>
              <c:f>'Annexure-I'!$F$18</c:f>
              <c:strCache>
                <c:ptCount val="1"/>
                <c:pt idx="0">
                  <c:v>Accounts Department</c:v>
                </c:pt>
              </c:strCache>
            </c:strRef>
          </c:tx>
          <c:spPr>
            <a:solidFill>
              <a:schemeClr val="accent4"/>
            </a:solidFill>
            <a:ln>
              <a:solidFill>
                <a:schemeClr val="accent4">
                  <a:lumMod val="75000"/>
                </a:schemeClr>
              </a:solidFill>
            </a:ln>
            <a:effectLst/>
            <a:scene3d>
              <a:camera prst="orthographicFront"/>
              <a:lightRig rig="threePt" dir="t"/>
            </a:scene3d>
            <a:sp3d prstMaterial="translucentPowder">
              <a:contourClr>
                <a:schemeClr val="accent4">
                  <a:lumMod val="75000"/>
                </a:schemeClr>
              </a:contourClr>
            </a:sp3d>
          </c:spPr>
          <c:invertIfNegative val="0"/>
          <c:cat>
            <c:strRef>
              <c:f>'Annexure-I'!$G$15:$I$15</c:f>
              <c:strCache>
                <c:ptCount val="3"/>
                <c:pt idx="0">
                  <c:v>2018-19</c:v>
                </c:pt>
                <c:pt idx="1">
                  <c:v>2019-20</c:v>
                </c:pt>
                <c:pt idx="2">
                  <c:v>2020-21</c:v>
                </c:pt>
              </c:strCache>
            </c:strRef>
          </c:cat>
          <c:val>
            <c:numRef>
              <c:f>'Annexure-I'!$G$18:$I$18</c:f>
              <c:numCache>
                <c:formatCode>0</c:formatCode>
                <c:ptCount val="3"/>
                <c:pt idx="0">
                  <c:v>3.8272727272727272</c:v>
                </c:pt>
                <c:pt idx="1">
                  <c:v>4.1132530120481929</c:v>
                </c:pt>
                <c:pt idx="2">
                  <c:v>4.0317460317460316</c:v>
                </c:pt>
              </c:numCache>
            </c:numRef>
          </c:val>
        </c:ser>
        <c:ser>
          <c:idx val="3"/>
          <c:order val="3"/>
          <c:tx>
            <c:strRef>
              <c:f>'Annexure-I'!$F$19</c:f>
              <c:strCache>
                <c:ptCount val="1"/>
                <c:pt idx="0">
                  <c:v>Clerical Staff</c:v>
                </c:pt>
              </c:strCache>
            </c:strRef>
          </c:tx>
          <c:spPr>
            <a:solidFill>
              <a:schemeClr val="accent6">
                <a:lumMod val="60000"/>
              </a:schemeClr>
            </a:solidFill>
            <a:ln>
              <a:solidFill>
                <a:schemeClr val="accent6">
                  <a:lumMod val="60000"/>
                  <a:lumMod val="75000"/>
                </a:schemeClr>
              </a:solidFill>
            </a:ln>
            <a:effectLst/>
            <a:scene3d>
              <a:camera prst="orthographicFront"/>
              <a:lightRig rig="threePt" dir="t"/>
            </a:scene3d>
            <a:sp3d prstMaterial="translucentPowder">
              <a:contourClr>
                <a:schemeClr val="accent6">
                  <a:lumMod val="60000"/>
                  <a:lumMod val="75000"/>
                </a:schemeClr>
              </a:contourClr>
            </a:sp3d>
          </c:spPr>
          <c:invertIfNegative val="0"/>
          <c:cat>
            <c:strRef>
              <c:f>'Annexure-I'!$G$15:$I$15</c:f>
              <c:strCache>
                <c:ptCount val="3"/>
                <c:pt idx="0">
                  <c:v>2018-19</c:v>
                </c:pt>
                <c:pt idx="1">
                  <c:v>2019-20</c:v>
                </c:pt>
                <c:pt idx="2">
                  <c:v>2020-21</c:v>
                </c:pt>
              </c:strCache>
            </c:strRef>
          </c:cat>
          <c:val>
            <c:numRef>
              <c:f>'Annexure-I'!$G$19:$I$19</c:f>
              <c:numCache>
                <c:formatCode>0</c:formatCode>
                <c:ptCount val="3"/>
                <c:pt idx="0">
                  <c:v>3.9272727272727272</c:v>
                </c:pt>
                <c:pt idx="1">
                  <c:v>4.0530120481927714</c:v>
                </c:pt>
                <c:pt idx="2">
                  <c:v>3.9682539682539684</c:v>
                </c:pt>
              </c:numCache>
            </c:numRef>
          </c:val>
        </c:ser>
        <c:ser>
          <c:idx val="4"/>
          <c:order val="4"/>
          <c:tx>
            <c:strRef>
              <c:f>'Annexure-I'!$F$20</c:f>
              <c:strCache>
                <c:ptCount val="1"/>
                <c:pt idx="0">
                  <c:v>Overal Rating</c:v>
                </c:pt>
              </c:strCache>
            </c:strRef>
          </c:tx>
          <c:spPr>
            <a:solidFill>
              <a:schemeClr val="accent5">
                <a:lumMod val="60000"/>
              </a:schemeClr>
            </a:solidFill>
            <a:ln>
              <a:solidFill>
                <a:schemeClr val="accent5">
                  <a:lumMod val="60000"/>
                  <a:lumMod val="75000"/>
                </a:schemeClr>
              </a:solidFill>
            </a:ln>
            <a:effectLst/>
            <a:scene3d>
              <a:camera prst="orthographicFront"/>
              <a:lightRig rig="threePt" dir="t"/>
            </a:scene3d>
            <a:sp3d prstMaterial="translucentPowder">
              <a:contourClr>
                <a:schemeClr val="accent5">
                  <a:lumMod val="60000"/>
                  <a:lumMod val="75000"/>
                </a:schemeClr>
              </a:contourClr>
            </a:sp3d>
          </c:spPr>
          <c:invertIfNegative val="0"/>
          <c:cat>
            <c:strRef>
              <c:f>'Annexure-I'!$G$15:$I$15</c:f>
              <c:strCache>
                <c:ptCount val="3"/>
                <c:pt idx="0">
                  <c:v>2018-19</c:v>
                </c:pt>
                <c:pt idx="1">
                  <c:v>2019-20</c:v>
                </c:pt>
                <c:pt idx="2">
                  <c:v>2020-21</c:v>
                </c:pt>
              </c:strCache>
            </c:strRef>
          </c:cat>
          <c:val>
            <c:numRef>
              <c:f>'Annexure-I'!$G$20:$I$20</c:f>
              <c:numCache>
                <c:formatCode>0</c:formatCode>
                <c:ptCount val="3"/>
                <c:pt idx="0">
                  <c:v>4.086363636363636</c:v>
                </c:pt>
                <c:pt idx="1">
                  <c:v>4.1421686746987953</c:v>
                </c:pt>
                <c:pt idx="2">
                  <c:v>4.0899470899470902</c:v>
                </c:pt>
              </c:numCache>
            </c:numRef>
          </c:val>
        </c:ser>
        <c:dLbls>
          <c:showLegendKey val="0"/>
          <c:showVal val="0"/>
          <c:showCatName val="0"/>
          <c:showSerName val="0"/>
          <c:showPercent val="0"/>
          <c:showBubbleSize val="0"/>
        </c:dLbls>
        <c:gapWidth val="150"/>
        <c:shape val="box"/>
        <c:axId val="-1285534768"/>
        <c:axId val="-1285532592"/>
        <c:axId val="0"/>
      </c:bar3DChart>
      <c:catAx>
        <c:axId val="-128553476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285532592"/>
        <c:crosses val="autoZero"/>
        <c:auto val="1"/>
        <c:lblAlgn val="ctr"/>
        <c:lblOffset val="100"/>
        <c:noMultiLvlLbl val="0"/>
      </c:catAx>
      <c:valAx>
        <c:axId val="-1285532592"/>
        <c:scaling>
          <c:orientation val="minMax"/>
        </c:scaling>
        <c:delete val="0"/>
        <c:axPos val="b"/>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2855347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r>
              <a:rPr lang="en-IN"/>
              <a:t>Library</a:t>
            </a:r>
          </a:p>
        </c:rich>
      </c:tx>
      <c:layout/>
      <c:overlay val="0"/>
      <c:spPr>
        <a:noFill/>
        <a:ln>
          <a:noFill/>
        </a:ln>
        <a:effectLst/>
      </c:spPr>
      <c:txPr>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solidFill>
          <a:schemeClr val="lt1">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'Annexure-I'!$F$22</c:f>
              <c:strCache>
                <c:ptCount val="1"/>
                <c:pt idx="0">
                  <c:v>Quality of books offered in the Book Bank</c:v>
                </c:pt>
              </c:strCache>
            </c:strRef>
          </c:tx>
          <c:spPr>
            <a:solidFill>
              <a:schemeClr val="accent2"/>
            </a:solidFill>
            <a:ln>
              <a:solidFill>
                <a:schemeClr val="accent2">
                  <a:lumMod val="75000"/>
                </a:schemeClr>
              </a:solidFill>
            </a:ln>
            <a:effectLst/>
            <a:scene3d>
              <a:camera prst="orthographicFront"/>
              <a:lightRig rig="threePt" dir="t"/>
            </a:scene3d>
            <a:sp3d prstMaterial="translucentPowder">
              <a:contourClr>
                <a:schemeClr val="accent2">
                  <a:lumMod val="75000"/>
                </a:schemeClr>
              </a:contourClr>
            </a:sp3d>
          </c:spPr>
          <c:invertIfNegative val="0"/>
          <c:cat>
            <c:strRef>
              <c:f>'Annexure-I'!$G$21:$I$21</c:f>
              <c:strCache>
                <c:ptCount val="3"/>
                <c:pt idx="0">
                  <c:v>2018-19</c:v>
                </c:pt>
                <c:pt idx="1">
                  <c:v>2019-20</c:v>
                </c:pt>
                <c:pt idx="2">
                  <c:v>2020-21</c:v>
                </c:pt>
              </c:strCache>
            </c:strRef>
          </c:cat>
          <c:val>
            <c:numRef>
              <c:f>'Annexure-I'!$G$22:$I$22</c:f>
              <c:numCache>
                <c:formatCode>0</c:formatCode>
                <c:ptCount val="3"/>
                <c:pt idx="0">
                  <c:v>4.0181818181818185</c:v>
                </c:pt>
                <c:pt idx="1">
                  <c:v>4.0771084337349395</c:v>
                </c:pt>
                <c:pt idx="2">
                  <c:v>3.9523809523809526</c:v>
                </c:pt>
              </c:numCache>
            </c:numRef>
          </c:val>
        </c:ser>
        <c:ser>
          <c:idx val="1"/>
          <c:order val="1"/>
          <c:tx>
            <c:strRef>
              <c:f>'Annexure-I'!$F$23</c:f>
              <c:strCache>
                <c:ptCount val="1"/>
                <c:pt idx="0">
                  <c:v>Adequacy of books for all subjects</c:v>
                </c:pt>
              </c:strCache>
            </c:strRef>
          </c:tx>
          <c:spPr>
            <a:solidFill>
              <a:schemeClr val="accent4"/>
            </a:solidFill>
            <a:ln>
              <a:solidFill>
                <a:schemeClr val="accent4">
                  <a:lumMod val="75000"/>
                </a:schemeClr>
              </a:solidFill>
            </a:ln>
            <a:effectLst/>
            <a:scene3d>
              <a:camera prst="orthographicFront"/>
              <a:lightRig rig="threePt" dir="t"/>
            </a:scene3d>
            <a:sp3d prstMaterial="translucentPowder">
              <a:contourClr>
                <a:schemeClr val="accent4">
                  <a:lumMod val="75000"/>
                </a:schemeClr>
              </a:contourClr>
            </a:sp3d>
          </c:spPr>
          <c:invertIfNegative val="0"/>
          <c:cat>
            <c:strRef>
              <c:f>'Annexure-I'!$G$21:$I$21</c:f>
              <c:strCache>
                <c:ptCount val="3"/>
                <c:pt idx="0">
                  <c:v>2018-19</c:v>
                </c:pt>
                <c:pt idx="1">
                  <c:v>2019-20</c:v>
                </c:pt>
                <c:pt idx="2">
                  <c:v>2020-21</c:v>
                </c:pt>
              </c:strCache>
            </c:strRef>
          </c:cat>
          <c:val>
            <c:numRef>
              <c:f>'Annexure-I'!$G$23:$I$23</c:f>
              <c:numCache>
                <c:formatCode>0</c:formatCode>
                <c:ptCount val="3"/>
                <c:pt idx="0">
                  <c:v>3.709090909090909</c:v>
                </c:pt>
                <c:pt idx="1">
                  <c:v>4.0313253012048191</c:v>
                </c:pt>
                <c:pt idx="2">
                  <c:v>3.8253968253968256</c:v>
                </c:pt>
              </c:numCache>
            </c:numRef>
          </c:val>
        </c:ser>
        <c:ser>
          <c:idx val="2"/>
          <c:order val="2"/>
          <c:tx>
            <c:strRef>
              <c:f>'Annexure-I'!$F$24</c:f>
              <c:strCache>
                <c:ptCount val="1"/>
                <c:pt idx="0">
                  <c:v>Availability of reference books</c:v>
                </c:pt>
              </c:strCache>
            </c:strRef>
          </c:tx>
          <c:spPr>
            <a:solidFill>
              <a:schemeClr val="accent6"/>
            </a:solidFill>
            <a:ln>
              <a:solidFill>
                <a:schemeClr val="accent6">
                  <a:lumMod val="75000"/>
                </a:schemeClr>
              </a:solidFill>
            </a:ln>
            <a:effectLst/>
            <a:scene3d>
              <a:camera prst="orthographicFront"/>
              <a:lightRig rig="threePt" dir="t"/>
            </a:scene3d>
            <a:sp3d prstMaterial="translucentPowder">
              <a:contourClr>
                <a:schemeClr val="accent6">
                  <a:lumMod val="75000"/>
                </a:schemeClr>
              </a:contourClr>
            </a:sp3d>
          </c:spPr>
          <c:invertIfNegative val="0"/>
          <c:cat>
            <c:strRef>
              <c:f>'Annexure-I'!$G$21:$I$21</c:f>
              <c:strCache>
                <c:ptCount val="3"/>
                <c:pt idx="0">
                  <c:v>2018-19</c:v>
                </c:pt>
                <c:pt idx="1">
                  <c:v>2019-20</c:v>
                </c:pt>
                <c:pt idx="2">
                  <c:v>2020-21</c:v>
                </c:pt>
              </c:strCache>
            </c:strRef>
          </c:cat>
          <c:val>
            <c:numRef>
              <c:f>'Annexure-I'!$G$24:$I$24</c:f>
              <c:numCache>
                <c:formatCode>0</c:formatCode>
                <c:ptCount val="3"/>
                <c:pt idx="0">
                  <c:v>3.6</c:v>
                </c:pt>
                <c:pt idx="1">
                  <c:v>3.9421686746987952</c:v>
                </c:pt>
                <c:pt idx="2">
                  <c:v>3.9206349206349205</c:v>
                </c:pt>
              </c:numCache>
            </c:numRef>
          </c:val>
        </c:ser>
        <c:ser>
          <c:idx val="3"/>
          <c:order val="3"/>
          <c:tx>
            <c:strRef>
              <c:f>'Annexure-I'!$F$25</c:f>
              <c:strCache>
                <c:ptCount val="1"/>
                <c:pt idx="0">
                  <c:v>Relevent books for syllabus</c:v>
                </c:pt>
              </c:strCache>
            </c:strRef>
          </c:tx>
          <c:spPr>
            <a:solidFill>
              <a:schemeClr val="accent2">
                <a:lumMod val="60000"/>
              </a:schemeClr>
            </a:solidFill>
            <a:ln>
              <a:solidFill>
                <a:schemeClr val="accent2">
                  <a:lumMod val="60000"/>
                  <a:lumMod val="75000"/>
                </a:schemeClr>
              </a:solidFill>
            </a:ln>
            <a:effectLst/>
            <a:scene3d>
              <a:camera prst="orthographicFront"/>
              <a:lightRig rig="threePt" dir="t"/>
            </a:scene3d>
            <a:sp3d prstMaterial="translucentPowder">
              <a:contourClr>
                <a:schemeClr val="accent2">
                  <a:lumMod val="60000"/>
                  <a:lumMod val="75000"/>
                </a:schemeClr>
              </a:contourClr>
            </a:sp3d>
          </c:spPr>
          <c:invertIfNegative val="0"/>
          <c:cat>
            <c:strRef>
              <c:f>'Annexure-I'!$G$21:$I$21</c:f>
              <c:strCache>
                <c:ptCount val="3"/>
                <c:pt idx="0">
                  <c:v>2018-19</c:v>
                </c:pt>
                <c:pt idx="1">
                  <c:v>2019-20</c:v>
                </c:pt>
                <c:pt idx="2">
                  <c:v>2020-21</c:v>
                </c:pt>
              </c:strCache>
            </c:strRef>
          </c:cat>
          <c:val>
            <c:numRef>
              <c:f>'Annexure-I'!$G$25:$I$25</c:f>
              <c:numCache>
                <c:formatCode>0</c:formatCode>
                <c:ptCount val="3"/>
                <c:pt idx="0">
                  <c:v>3.7727272727272729</c:v>
                </c:pt>
                <c:pt idx="1">
                  <c:v>3.9975903614457833</c:v>
                </c:pt>
                <c:pt idx="2">
                  <c:v>3.9206349206349205</c:v>
                </c:pt>
              </c:numCache>
            </c:numRef>
          </c:val>
        </c:ser>
        <c:ser>
          <c:idx val="4"/>
          <c:order val="4"/>
          <c:tx>
            <c:strRef>
              <c:f>'Annexure-I'!$F$26</c:f>
              <c:strCache>
                <c:ptCount val="1"/>
                <c:pt idx="0">
                  <c:v>Availability of journals</c:v>
                </c:pt>
              </c:strCache>
            </c:strRef>
          </c:tx>
          <c:spPr>
            <a:solidFill>
              <a:schemeClr val="accent4">
                <a:lumMod val="60000"/>
              </a:schemeClr>
            </a:solidFill>
            <a:ln>
              <a:solidFill>
                <a:schemeClr val="accent4">
                  <a:lumMod val="60000"/>
                  <a:lumMod val="75000"/>
                </a:schemeClr>
              </a:solidFill>
            </a:ln>
            <a:effectLst/>
            <a:scene3d>
              <a:camera prst="orthographicFront"/>
              <a:lightRig rig="threePt" dir="t"/>
            </a:scene3d>
            <a:sp3d prstMaterial="translucentPowder">
              <a:contourClr>
                <a:schemeClr val="accent4">
                  <a:lumMod val="60000"/>
                  <a:lumMod val="75000"/>
                </a:schemeClr>
              </a:contourClr>
            </a:sp3d>
          </c:spPr>
          <c:invertIfNegative val="0"/>
          <c:cat>
            <c:strRef>
              <c:f>'Annexure-I'!$G$21:$I$21</c:f>
              <c:strCache>
                <c:ptCount val="3"/>
                <c:pt idx="0">
                  <c:v>2018-19</c:v>
                </c:pt>
                <c:pt idx="1">
                  <c:v>2019-20</c:v>
                </c:pt>
                <c:pt idx="2">
                  <c:v>2020-21</c:v>
                </c:pt>
              </c:strCache>
            </c:strRef>
          </c:cat>
          <c:val>
            <c:numRef>
              <c:f>'Annexure-I'!$G$26:$I$26</c:f>
              <c:numCache>
                <c:formatCode>0</c:formatCode>
                <c:ptCount val="3"/>
                <c:pt idx="0">
                  <c:v>3.8636363636363638</c:v>
                </c:pt>
                <c:pt idx="1">
                  <c:v>3.9855421686746988</c:v>
                </c:pt>
                <c:pt idx="2">
                  <c:v>3.7989417989417991</c:v>
                </c:pt>
              </c:numCache>
            </c:numRef>
          </c:val>
        </c:ser>
        <c:ser>
          <c:idx val="5"/>
          <c:order val="5"/>
          <c:tx>
            <c:strRef>
              <c:f>'Annexure-I'!$F$27</c:f>
              <c:strCache>
                <c:ptCount val="1"/>
                <c:pt idx="0">
                  <c:v>Availability of books on advanced Topics</c:v>
                </c:pt>
              </c:strCache>
            </c:strRef>
          </c:tx>
          <c:spPr>
            <a:solidFill>
              <a:schemeClr val="accent6">
                <a:lumMod val="60000"/>
              </a:schemeClr>
            </a:solidFill>
            <a:ln>
              <a:solidFill>
                <a:schemeClr val="accent6">
                  <a:lumMod val="60000"/>
                  <a:lumMod val="75000"/>
                </a:schemeClr>
              </a:solidFill>
            </a:ln>
            <a:effectLst/>
            <a:scene3d>
              <a:camera prst="orthographicFront"/>
              <a:lightRig rig="threePt" dir="t"/>
            </a:scene3d>
            <a:sp3d prstMaterial="translucentPowder">
              <a:contourClr>
                <a:schemeClr val="accent6">
                  <a:lumMod val="60000"/>
                  <a:lumMod val="75000"/>
                </a:schemeClr>
              </a:contourClr>
            </a:sp3d>
          </c:spPr>
          <c:invertIfNegative val="0"/>
          <c:cat>
            <c:strRef>
              <c:f>'Annexure-I'!$G$21:$I$21</c:f>
              <c:strCache>
                <c:ptCount val="3"/>
                <c:pt idx="0">
                  <c:v>2018-19</c:v>
                </c:pt>
                <c:pt idx="1">
                  <c:v>2019-20</c:v>
                </c:pt>
                <c:pt idx="2">
                  <c:v>2020-21</c:v>
                </c:pt>
              </c:strCache>
            </c:strRef>
          </c:cat>
          <c:val>
            <c:numRef>
              <c:f>'Annexure-I'!$G$27:$I$27</c:f>
              <c:numCache>
                <c:formatCode>0</c:formatCode>
                <c:ptCount val="3"/>
                <c:pt idx="0">
                  <c:v>3.8</c:v>
                </c:pt>
                <c:pt idx="1">
                  <c:v>3.9421686746987952</c:v>
                </c:pt>
                <c:pt idx="2">
                  <c:v>3.7619047619047619</c:v>
                </c:pt>
              </c:numCache>
            </c:numRef>
          </c:val>
        </c:ser>
        <c:ser>
          <c:idx val="6"/>
          <c:order val="6"/>
          <c:tx>
            <c:strRef>
              <c:f>'Annexure-I'!$F$28</c:f>
              <c:strCache>
                <c:ptCount val="1"/>
                <c:pt idx="0">
                  <c:v>Availability of News Papers</c:v>
                </c:pt>
              </c:strCache>
            </c:strRef>
          </c:tx>
          <c:spPr>
            <a:solidFill>
              <a:schemeClr val="accent2">
                <a:lumMod val="80000"/>
                <a:lumOff val="20000"/>
              </a:schemeClr>
            </a:solidFill>
            <a:ln>
              <a:solidFill>
                <a:schemeClr val="accent2">
                  <a:lumMod val="80000"/>
                  <a:lumOff val="20000"/>
                  <a:lumMod val="75000"/>
                </a:schemeClr>
              </a:solidFill>
            </a:ln>
            <a:effectLst/>
            <a:scene3d>
              <a:camera prst="orthographicFront"/>
              <a:lightRig rig="threePt" dir="t"/>
            </a:scene3d>
            <a:sp3d prstMaterial="translucentPowder">
              <a:contourClr>
                <a:schemeClr val="accent2">
                  <a:lumMod val="80000"/>
                  <a:lumOff val="20000"/>
                  <a:lumMod val="75000"/>
                </a:schemeClr>
              </a:contourClr>
            </a:sp3d>
          </c:spPr>
          <c:invertIfNegative val="0"/>
          <c:cat>
            <c:strRef>
              <c:f>'Annexure-I'!$G$21:$I$21</c:f>
              <c:strCache>
                <c:ptCount val="3"/>
                <c:pt idx="0">
                  <c:v>2018-19</c:v>
                </c:pt>
                <c:pt idx="1">
                  <c:v>2019-20</c:v>
                </c:pt>
                <c:pt idx="2">
                  <c:v>2020-21</c:v>
                </c:pt>
              </c:strCache>
            </c:strRef>
          </c:cat>
          <c:val>
            <c:numRef>
              <c:f>'Annexure-I'!$G$28:$I$28</c:f>
              <c:numCache>
                <c:formatCode>0</c:formatCode>
                <c:ptCount val="3"/>
                <c:pt idx="0">
                  <c:v>4.3636363636363633</c:v>
                </c:pt>
                <c:pt idx="1">
                  <c:v>4.3807228915662648</c:v>
                </c:pt>
                <c:pt idx="2">
                  <c:v>4.0158730158730158</c:v>
                </c:pt>
              </c:numCache>
            </c:numRef>
          </c:val>
        </c:ser>
        <c:ser>
          <c:idx val="7"/>
          <c:order val="7"/>
          <c:tx>
            <c:strRef>
              <c:f>'Annexure-I'!$F$29</c:f>
              <c:strCache>
                <c:ptCount val="1"/>
                <c:pt idx="0">
                  <c:v>Availability of Magazines</c:v>
                </c:pt>
              </c:strCache>
            </c:strRef>
          </c:tx>
          <c:spPr>
            <a:solidFill>
              <a:schemeClr val="accent4">
                <a:lumMod val="80000"/>
                <a:lumOff val="20000"/>
              </a:schemeClr>
            </a:solidFill>
            <a:ln>
              <a:solidFill>
                <a:schemeClr val="accent4">
                  <a:lumMod val="80000"/>
                  <a:lumOff val="20000"/>
                  <a:lumMod val="75000"/>
                </a:schemeClr>
              </a:solidFill>
            </a:ln>
            <a:effectLst/>
            <a:scene3d>
              <a:camera prst="orthographicFront"/>
              <a:lightRig rig="threePt" dir="t"/>
            </a:scene3d>
            <a:sp3d prstMaterial="translucentPowder">
              <a:contourClr>
                <a:schemeClr val="accent4">
                  <a:lumMod val="80000"/>
                  <a:lumOff val="20000"/>
                  <a:lumMod val="75000"/>
                </a:schemeClr>
              </a:contourClr>
            </a:sp3d>
          </c:spPr>
          <c:invertIfNegative val="0"/>
          <c:cat>
            <c:strRef>
              <c:f>'Annexure-I'!$G$21:$I$21</c:f>
              <c:strCache>
                <c:ptCount val="3"/>
                <c:pt idx="0">
                  <c:v>2018-19</c:v>
                </c:pt>
                <c:pt idx="1">
                  <c:v>2019-20</c:v>
                </c:pt>
                <c:pt idx="2">
                  <c:v>2020-21</c:v>
                </c:pt>
              </c:strCache>
            </c:strRef>
          </c:cat>
          <c:val>
            <c:numRef>
              <c:f>'Annexure-I'!$G$29:$I$29</c:f>
              <c:numCache>
                <c:formatCode>0</c:formatCode>
                <c:ptCount val="3"/>
                <c:pt idx="0">
                  <c:v>4.1090909090909093</c:v>
                </c:pt>
                <c:pt idx="1">
                  <c:v>4.233734939759036</c:v>
                </c:pt>
                <c:pt idx="2">
                  <c:v>3.8412698412698414</c:v>
                </c:pt>
              </c:numCache>
            </c:numRef>
          </c:val>
        </c:ser>
        <c:ser>
          <c:idx val="8"/>
          <c:order val="8"/>
          <c:tx>
            <c:strRef>
              <c:f>'Annexure-I'!$F$30</c:f>
              <c:strCache>
                <c:ptCount val="1"/>
                <c:pt idx="0">
                  <c:v>Overal Rating</c:v>
                </c:pt>
              </c:strCache>
            </c:strRef>
          </c:tx>
          <c:spPr>
            <a:solidFill>
              <a:schemeClr val="accent6">
                <a:lumMod val="80000"/>
                <a:lumOff val="20000"/>
              </a:schemeClr>
            </a:solidFill>
            <a:ln>
              <a:solidFill>
                <a:schemeClr val="accent6">
                  <a:lumMod val="80000"/>
                  <a:lumOff val="20000"/>
                  <a:lumMod val="75000"/>
                </a:schemeClr>
              </a:solidFill>
            </a:ln>
            <a:effectLst/>
            <a:scene3d>
              <a:camera prst="orthographicFront"/>
              <a:lightRig rig="threePt" dir="t"/>
            </a:scene3d>
            <a:sp3d prstMaterial="translucentPowder">
              <a:contourClr>
                <a:schemeClr val="accent6">
                  <a:lumMod val="80000"/>
                  <a:lumOff val="20000"/>
                  <a:lumMod val="75000"/>
                </a:schemeClr>
              </a:contourClr>
            </a:sp3d>
          </c:spPr>
          <c:invertIfNegative val="0"/>
          <c:cat>
            <c:strRef>
              <c:f>'Annexure-I'!$G$21:$I$21</c:f>
              <c:strCache>
                <c:ptCount val="3"/>
                <c:pt idx="0">
                  <c:v>2018-19</c:v>
                </c:pt>
                <c:pt idx="1">
                  <c:v>2019-20</c:v>
                </c:pt>
                <c:pt idx="2">
                  <c:v>2020-21</c:v>
                </c:pt>
              </c:strCache>
            </c:strRef>
          </c:cat>
          <c:val>
            <c:numRef>
              <c:f>'Annexure-I'!$G$30:$I$30</c:f>
              <c:numCache>
                <c:formatCode>0</c:formatCode>
                <c:ptCount val="3"/>
                <c:pt idx="0">
                  <c:v>3.9045454545454548</c:v>
                </c:pt>
                <c:pt idx="1">
                  <c:v>4.2</c:v>
                </c:pt>
                <c:pt idx="2">
                  <c:v>3.9841269841269842</c:v>
                </c:pt>
              </c:numCache>
            </c:numRef>
          </c:val>
        </c:ser>
        <c:dLbls>
          <c:showLegendKey val="0"/>
          <c:showVal val="0"/>
          <c:showCatName val="0"/>
          <c:showSerName val="0"/>
          <c:showPercent val="0"/>
          <c:showBubbleSize val="0"/>
        </c:dLbls>
        <c:gapWidth val="150"/>
        <c:shape val="box"/>
        <c:axId val="-1285089024"/>
        <c:axId val="-1285087936"/>
        <c:axId val="0"/>
      </c:bar3DChart>
      <c:catAx>
        <c:axId val="-128508902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285087936"/>
        <c:crosses val="autoZero"/>
        <c:auto val="1"/>
        <c:lblAlgn val="ctr"/>
        <c:lblOffset val="100"/>
        <c:noMultiLvlLbl val="0"/>
      </c:catAx>
      <c:valAx>
        <c:axId val="-1285087936"/>
        <c:scaling>
          <c:orientation val="minMax"/>
        </c:scaling>
        <c:delete val="0"/>
        <c:axPos val="b"/>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2850890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r>
              <a:rPr lang="en-IN"/>
              <a:t>Canteen Cafeteria </a:t>
            </a:r>
          </a:p>
        </c:rich>
      </c:tx>
      <c:layout/>
      <c:overlay val="0"/>
      <c:spPr>
        <a:noFill/>
        <a:ln>
          <a:noFill/>
        </a:ln>
        <a:effectLst/>
      </c:spPr>
      <c:txPr>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solidFill>
          <a:schemeClr val="lt1">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'Annexure-I'!$F$32</c:f>
              <c:strCache>
                <c:ptCount val="1"/>
                <c:pt idx="0">
                  <c:v>Availability of snacks</c:v>
                </c:pt>
              </c:strCache>
            </c:strRef>
          </c:tx>
          <c:spPr>
            <a:solidFill>
              <a:schemeClr val="accent1"/>
            </a:solidFill>
            <a:ln>
              <a:solidFill>
                <a:schemeClr val="accent1">
                  <a:lumMod val="75000"/>
                </a:schemeClr>
              </a:solidFill>
            </a:ln>
            <a:effectLst/>
            <a:scene3d>
              <a:camera prst="orthographicFront"/>
              <a:lightRig rig="threePt" dir="t"/>
            </a:scene3d>
            <a:sp3d prstMaterial="translucentPowder">
              <a:contourClr>
                <a:schemeClr val="accent1">
                  <a:lumMod val="75000"/>
                </a:schemeClr>
              </a:contourClr>
            </a:sp3d>
          </c:spPr>
          <c:invertIfNegative val="0"/>
          <c:cat>
            <c:strRef>
              <c:f>'Annexure-I'!$G$31:$I$31</c:f>
              <c:strCache>
                <c:ptCount val="3"/>
                <c:pt idx="0">
                  <c:v>2018-19</c:v>
                </c:pt>
                <c:pt idx="1">
                  <c:v>2019-20</c:v>
                </c:pt>
                <c:pt idx="2">
                  <c:v>2020-21</c:v>
                </c:pt>
              </c:strCache>
            </c:strRef>
          </c:cat>
          <c:val>
            <c:numRef>
              <c:f>'Annexure-I'!$G$32:$I$32</c:f>
              <c:numCache>
                <c:formatCode>0</c:formatCode>
                <c:ptCount val="3"/>
                <c:pt idx="0">
                  <c:v>2.8545454545454545</c:v>
                </c:pt>
                <c:pt idx="1">
                  <c:v>2.9590361445783131</c:v>
                </c:pt>
                <c:pt idx="2">
                  <c:v>3.0634920634920637</c:v>
                </c:pt>
              </c:numCache>
            </c:numRef>
          </c:val>
        </c:ser>
        <c:ser>
          <c:idx val="1"/>
          <c:order val="1"/>
          <c:tx>
            <c:strRef>
              <c:f>'Annexure-I'!$F$33</c:f>
              <c:strCache>
                <c:ptCount val="1"/>
                <c:pt idx="0">
                  <c:v>Price of eatables</c:v>
                </c:pt>
              </c:strCache>
            </c:strRef>
          </c:tx>
          <c:spPr>
            <a:solidFill>
              <a:schemeClr val="accent2"/>
            </a:solidFill>
            <a:ln>
              <a:solidFill>
                <a:schemeClr val="accent2">
                  <a:lumMod val="75000"/>
                </a:schemeClr>
              </a:solidFill>
            </a:ln>
            <a:effectLst/>
            <a:scene3d>
              <a:camera prst="orthographicFront"/>
              <a:lightRig rig="threePt" dir="t"/>
            </a:scene3d>
            <a:sp3d prstMaterial="translucentPowder">
              <a:contourClr>
                <a:schemeClr val="accent2">
                  <a:lumMod val="75000"/>
                </a:schemeClr>
              </a:contourClr>
            </a:sp3d>
          </c:spPr>
          <c:invertIfNegative val="0"/>
          <c:cat>
            <c:strRef>
              <c:f>'Annexure-I'!$G$31:$I$31</c:f>
              <c:strCache>
                <c:ptCount val="3"/>
                <c:pt idx="0">
                  <c:v>2018-19</c:v>
                </c:pt>
                <c:pt idx="1">
                  <c:v>2019-20</c:v>
                </c:pt>
                <c:pt idx="2">
                  <c:v>2020-21</c:v>
                </c:pt>
              </c:strCache>
            </c:strRef>
          </c:cat>
          <c:val>
            <c:numRef>
              <c:f>'Annexure-I'!$G$33:$I$33</c:f>
              <c:numCache>
                <c:formatCode>0</c:formatCode>
                <c:ptCount val="3"/>
                <c:pt idx="0">
                  <c:v>3.3545454545454545</c:v>
                </c:pt>
                <c:pt idx="1">
                  <c:v>3.2433734939759038</c:v>
                </c:pt>
                <c:pt idx="2">
                  <c:v>3.1640211640211642</c:v>
                </c:pt>
              </c:numCache>
            </c:numRef>
          </c:val>
        </c:ser>
        <c:ser>
          <c:idx val="2"/>
          <c:order val="2"/>
          <c:tx>
            <c:strRef>
              <c:f>'Annexure-I'!$F$34</c:f>
              <c:strCache>
                <c:ptCount val="1"/>
                <c:pt idx="0">
                  <c:v>Quality of eatables</c:v>
                </c:pt>
              </c:strCache>
            </c:strRef>
          </c:tx>
          <c:spPr>
            <a:solidFill>
              <a:schemeClr val="accent3"/>
            </a:solidFill>
            <a:ln>
              <a:solidFill>
                <a:schemeClr val="accent3">
                  <a:lumMod val="75000"/>
                </a:schemeClr>
              </a:solidFill>
            </a:ln>
            <a:effectLst/>
            <a:scene3d>
              <a:camera prst="orthographicFront"/>
              <a:lightRig rig="threePt" dir="t"/>
            </a:scene3d>
            <a:sp3d prstMaterial="translucentPowder">
              <a:contourClr>
                <a:schemeClr val="accent3">
                  <a:lumMod val="75000"/>
                </a:schemeClr>
              </a:contourClr>
            </a:sp3d>
          </c:spPr>
          <c:invertIfNegative val="0"/>
          <c:cat>
            <c:strRef>
              <c:f>'Annexure-I'!$G$31:$I$31</c:f>
              <c:strCache>
                <c:ptCount val="3"/>
                <c:pt idx="0">
                  <c:v>2018-19</c:v>
                </c:pt>
                <c:pt idx="1">
                  <c:v>2019-20</c:v>
                </c:pt>
                <c:pt idx="2">
                  <c:v>2020-21</c:v>
                </c:pt>
              </c:strCache>
            </c:strRef>
          </c:cat>
          <c:val>
            <c:numRef>
              <c:f>'Annexure-I'!$G$34:$I$34</c:f>
              <c:numCache>
                <c:formatCode>0</c:formatCode>
                <c:ptCount val="3"/>
                <c:pt idx="0">
                  <c:v>3.1454545454545455</c:v>
                </c:pt>
                <c:pt idx="1">
                  <c:v>3.1903614457831324</c:v>
                </c:pt>
                <c:pt idx="2">
                  <c:v>3.253968253968254</c:v>
                </c:pt>
              </c:numCache>
            </c:numRef>
          </c:val>
        </c:ser>
        <c:ser>
          <c:idx val="3"/>
          <c:order val="3"/>
          <c:tx>
            <c:strRef>
              <c:f>'Annexure-I'!$F$35</c:f>
              <c:strCache>
                <c:ptCount val="1"/>
                <c:pt idx="0">
                  <c:v>Cleanliness and maintenance of the Canteen </c:v>
                </c:pt>
              </c:strCache>
            </c:strRef>
          </c:tx>
          <c:spPr>
            <a:solidFill>
              <a:schemeClr val="accent4"/>
            </a:solidFill>
            <a:ln>
              <a:solidFill>
                <a:schemeClr val="accent4">
                  <a:lumMod val="75000"/>
                </a:schemeClr>
              </a:solidFill>
            </a:ln>
            <a:effectLst/>
            <a:scene3d>
              <a:camera prst="orthographicFront"/>
              <a:lightRig rig="threePt" dir="t"/>
            </a:scene3d>
            <a:sp3d prstMaterial="translucentPowder">
              <a:contourClr>
                <a:schemeClr val="accent4">
                  <a:lumMod val="75000"/>
                </a:schemeClr>
              </a:contourClr>
            </a:sp3d>
          </c:spPr>
          <c:invertIfNegative val="0"/>
          <c:cat>
            <c:strRef>
              <c:f>'Annexure-I'!$G$31:$I$31</c:f>
              <c:strCache>
                <c:ptCount val="3"/>
                <c:pt idx="0">
                  <c:v>2018-19</c:v>
                </c:pt>
                <c:pt idx="1">
                  <c:v>2019-20</c:v>
                </c:pt>
                <c:pt idx="2">
                  <c:v>2020-21</c:v>
                </c:pt>
              </c:strCache>
            </c:strRef>
          </c:cat>
          <c:val>
            <c:numRef>
              <c:f>'Annexure-I'!$G$35:$I$35</c:f>
              <c:numCache>
                <c:formatCode>0</c:formatCode>
                <c:ptCount val="3"/>
                <c:pt idx="0">
                  <c:v>2.9454545454545453</c:v>
                </c:pt>
                <c:pt idx="1">
                  <c:v>3.1204819277108435</c:v>
                </c:pt>
                <c:pt idx="2">
                  <c:v>3.2910052910052912</c:v>
                </c:pt>
              </c:numCache>
            </c:numRef>
          </c:val>
        </c:ser>
        <c:ser>
          <c:idx val="4"/>
          <c:order val="4"/>
          <c:tx>
            <c:strRef>
              <c:f>'Annexure-I'!$F$36</c:f>
              <c:strCache>
                <c:ptCount val="1"/>
                <c:pt idx="0">
                  <c:v>Standard of Services</c:v>
                </c:pt>
              </c:strCache>
            </c:strRef>
          </c:tx>
          <c:spPr>
            <a:solidFill>
              <a:schemeClr val="accent5"/>
            </a:solidFill>
            <a:ln>
              <a:solidFill>
                <a:schemeClr val="accent5">
                  <a:lumMod val="75000"/>
                </a:schemeClr>
              </a:solidFill>
            </a:ln>
            <a:effectLst/>
            <a:scene3d>
              <a:camera prst="orthographicFront"/>
              <a:lightRig rig="threePt" dir="t"/>
            </a:scene3d>
            <a:sp3d prstMaterial="translucentPowder">
              <a:contourClr>
                <a:schemeClr val="accent5">
                  <a:lumMod val="75000"/>
                </a:schemeClr>
              </a:contourClr>
            </a:sp3d>
          </c:spPr>
          <c:invertIfNegative val="0"/>
          <c:cat>
            <c:strRef>
              <c:f>'Annexure-I'!$G$31:$I$31</c:f>
              <c:strCache>
                <c:ptCount val="3"/>
                <c:pt idx="0">
                  <c:v>2018-19</c:v>
                </c:pt>
                <c:pt idx="1">
                  <c:v>2019-20</c:v>
                </c:pt>
                <c:pt idx="2">
                  <c:v>2020-21</c:v>
                </c:pt>
              </c:strCache>
            </c:strRef>
          </c:cat>
          <c:val>
            <c:numRef>
              <c:f>'Annexure-I'!$G$36:$I$36</c:f>
              <c:numCache>
                <c:formatCode>0</c:formatCode>
                <c:ptCount val="3"/>
                <c:pt idx="0">
                  <c:v>3.0181818181818181</c:v>
                </c:pt>
                <c:pt idx="1">
                  <c:v>3.2650602409638556</c:v>
                </c:pt>
                <c:pt idx="2">
                  <c:v>3.3174603174603177</c:v>
                </c:pt>
              </c:numCache>
            </c:numRef>
          </c:val>
        </c:ser>
        <c:ser>
          <c:idx val="5"/>
          <c:order val="5"/>
          <c:tx>
            <c:strRef>
              <c:f>'Annexure-I'!$F$37</c:f>
              <c:strCache>
                <c:ptCount val="1"/>
                <c:pt idx="0">
                  <c:v>Hygiene and sanitation</c:v>
                </c:pt>
              </c:strCache>
            </c:strRef>
          </c:tx>
          <c:spPr>
            <a:solidFill>
              <a:schemeClr val="accent6"/>
            </a:solidFill>
            <a:ln>
              <a:solidFill>
                <a:schemeClr val="accent6">
                  <a:lumMod val="75000"/>
                </a:schemeClr>
              </a:solidFill>
            </a:ln>
            <a:effectLst/>
            <a:scene3d>
              <a:camera prst="orthographicFront"/>
              <a:lightRig rig="threePt" dir="t"/>
            </a:scene3d>
            <a:sp3d prstMaterial="translucentPowder">
              <a:contourClr>
                <a:schemeClr val="accent6">
                  <a:lumMod val="75000"/>
                </a:schemeClr>
              </a:contourClr>
            </a:sp3d>
          </c:spPr>
          <c:invertIfNegative val="0"/>
          <c:cat>
            <c:strRef>
              <c:f>'Annexure-I'!$G$31:$I$31</c:f>
              <c:strCache>
                <c:ptCount val="3"/>
                <c:pt idx="0">
                  <c:v>2018-19</c:v>
                </c:pt>
                <c:pt idx="1">
                  <c:v>2019-20</c:v>
                </c:pt>
                <c:pt idx="2">
                  <c:v>2020-21</c:v>
                </c:pt>
              </c:strCache>
            </c:strRef>
          </c:cat>
          <c:val>
            <c:numRef>
              <c:f>'Annexure-I'!$G$37:$I$37</c:f>
              <c:numCache>
                <c:formatCode>0</c:formatCode>
                <c:ptCount val="3"/>
                <c:pt idx="0">
                  <c:v>3</c:v>
                </c:pt>
                <c:pt idx="1">
                  <c:v>3.3349397590361445</c:v>
                </c:pt>
                <c:pt idx="2">
                  <c:v>3.4656084656084656</c:v>
                </c:pt>
              </c:numCache>
            </c:numRef>
          </c:val>
        </c:ser>
        <c:ser>
          <c:idx val="6"/>
          <c:order val="6"/>
          <c:tx>
            <c:strRef>
              <c:f>'Annexure-I'!$F$38</c:f>
              <c:strCache>
                <c:ptCount val="1"/>
                <c:pt idx="0">
                  <c:v>Overal Rating</c:v>
                </c:pt>
              </c:strCache>
            </c:strRef>
          </c:tx>
          <c:spPr>
            <a:solidFill>
              <a:schemeClr val="accent1">
                <a:lumMod val="60000"/>
              </a:schemeClr>
            </a:solidFill>
            <a:ln>
              <a:solidFill>
                <a:schemeClr val="accent1">
                  <a:lumMod val="60000"/>
                  <a:lumMod val="75000"/>
                </a:schemeClr>
              </a:solidFill>
            </a:ln>
            <a:effectLst/>
            <a:scene3d>
              <a:camera prst="orthographicFront"/>
              <a:lightRig rig="threePt" dir="t"/>
            </a:scene3d>
            <a:sp3d prstMaterial="translucentPowder">
              <a:contourClr>
                <a:schemeClr val="accent1">
                  <a:lumMod val="60000"/>
                  <a:lumMod val="75000"/>
                </a:schemeClr>
              </a:contourClr>
            </a:sp3d>
          </c:spPr>
          <c:invertIfNegative val="0"/>
          <c:cat>
            <c:strRef>
              <c:f>'Annexure-I'!$G$31:$I$31</c:f>
              <c:strCache>
                <c:ptCount val="3"/>
                <c:pt idx="0">
                  <c:v>2018-19</c:v>
                </c:pt>
                <c:pt idx="1">
                  <c:v>2019-20</c:v>
                </c:pt>
                <c:pt idx="2">
                  <c:v>2020-21</c:v>
                </c:pt>
              </c:strCache>
            </c:strRef>
          </c:cat>
          <c:val>
            <c:numRef>
              <c:f>'Annexure-I'!$G$38:$I$38</c:f>
              <c:numCache>
                <c:formatCode>0</c:formatCode>
                <c:ptCount val="3"/>
                <c:pt idx="0">
                  <c:v>3.0530303030303028</c:v>
                </c:pt>
                <c:pt idx="1">
                  <c:v>3.4433734939759035</c:v>
                </c:pt>
                <c:pt idx="2">
                  <c:v>3.4761904761904763</c:v>
                </c:pt>
              </c:numCache>
            </c:numRef>
          </c:val>
        </c:ser>
        <c:dLbls>
          <c:showLegendKey val="0"/>
          <c:showVal val="0"/>
          <c:showCatName val="0"/>
          <c:showSerName val="0"/>
          <c:showPercent val="0"/>
          <c:showBubbleSize val="0"/>
        </c:dLbls>
        <c:gapWidth val="150"/>
        <c:shape val="box"/>
        <c:axId val="-1192721600"/>
        <c:axId val="-1192725952"/>
        <c:axId val="0"/>
      </c:bar3DChart>
      <c:catAx>
        <c:axId val="-119272160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92725952"/>
        <c:crosses val="autoZero"/>
        <c:auto val="1"/>
        <c:lblAlgn val="ctr"/>
        <c:lblOffset val="100"/>
        <c:noMultiLvlLbl val="0"/>
      </c:catAx>
      <c:valAx>
        <c:axId val="-1192725952"/>
        <c:scaling>
          <c:orientation val="minMax"/>
        </c:scaling>
        <c:delete val="0"/>
        <c:axPos val="b"/>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927216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r>
              <a:rPr lang="en-IN"/>
              <a:t>Cleanliness   </a:t>
            </a:r>
          </a:p>
        </c:rich>
      </c:tx>
      <c:layout/>
      <c:overlay val="0"/>
      <c:spPr>
        <a:noFill/>
        <a:ln>
          <a:noFill/>
        </a:ln>
        <a:effectLst/>
      </c:spPr>
      <c:txPr>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solidFill>
          <a:schemeClr val="lt1">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'Annexure-I'!$F$40</c:f>
              <c:strCache>
                <c:ptCount val="1"/>
                <c:pt idx="0">
                  <c:v>Classrooms</c:v>
                </c:pt>
              </c:strCache>
            </c:strRef>
          </c:tx>
          <c:spPr>
            <a:solidFill>
              <a:schemeClr val="accent2"/>
            </a:solidFill>
            <a:ln>
              <a:solidFill>
                <a:schemeClr val="accent2">
                  <a:lumMod val="75000"/>
                </a:schemeClr>
              </a:solidFill>
            </a:ln>
            <a:effectLst/>
            <a:scene3d>
              <a:camera prst="orthographicFront"/>
              <a:lightRig rig="threePt" dir="t"/>
            </a:scene3d>
            <a:sp3d prstMaterial="translucentPowder">
              <a:contourClr>
                <a:schemeClr val="accent2">
                  <a:lumMod val="75000"/>
                </a:schemeClr>
              </a:contourClr>
            </a:sp3d>
          </c:spPr>
          <c:invertIfNegative val="0"/>
          <c:cat>
            <c:strRef>
              <c:f>'Annexure-I'!$G$39:$I$39</c:f>
              <c:strCache>
                <c:ptCount val="3"/>
                <c:pt idx="0">
                  <c:v>2018-19</c:v>
                </c:pt>
                <c:pt idx="1">
                  <c:v>2019-20</c:v>
                </c:pt>
                <c:pt idx="2">
                  <c:v>2020-21</c:v>
                </c:pt>
              </c:strCache>
            </c:strRef>
          </c:cat>
          <c:val>
            <c:numRef>
              <c:f>'Annexure-I'!$G$40:$I$40</c:f>
              <c:numCache>
                <c:formatCode>0</c:formatCode>
                <c:ptCount val="3"/>
                <c:pt idx="0">
                  <c:v>3.1909090909090909</c:v>
                </c:pt>
                <c:pt idx="1">
                  <c:v>3.8313253012048194</c:v>
                </c:pt>
                <c:pt idx="2">
                  <c:v>3.8518518518518516</c:v>
                </c:pt>
              </c:numCache>
            </c:numRef>
          </c:val>
        </c:ser>
        <c:ser>
          <c:idx val="1"/>
          <c:order val="1"/>
          <c:tx>
            <c:strRef>
              <c:f>'Annexure-I'!$F$41</c:f>
              <c:strCache>
                <c:ptCount val="1"/>
                <c:pt idx="0">
                  <c:v>Labs</c:v>
                </c:pt>
              </c:strCache>
            </c:strRef>
          </c:tx>
          <c:spPr>
            <a:solidFill>
              <a:schemeClr val="accent4"/>
            </a:solidFill>
            <a:ln>
              <a:solidFill>
                <a:schemeClr val="accent4">
                  <a:lumMod val="75000"/>
                </a:schemeClr>
              </a:solidFill>
            </a:ln>
            <a:effectLst/>
            <a:scene3d>
              <a:camera prst="orthographicFront"/>
              <a:lightRig rig="threePt" dir="t"/>
            </a:scene3d>
            <a:sp3d prstMaterial="translucentPowder">
              <a:contourClr>
                <a:schemeClr val="accent4">
                  <a:lumMod val="75000"/>
                </a:schemeClr>
              </a:contourClr>
            </a:sp3d>
          </c:spPr>
          <c:invertIfNegative val="0"/>
          <c:cat>
            <c:strRef>
              <c:f>'Annexure-I'!$G$39:$I$39</c:f>
              <c:strCache>
                <c:ptCount val="3"/>
                <c:pt idx="0">
                  <c:v>2018-19</c:v>
                </c:pt>
                <c:pt idx="1">
                  <c:v>2019-20</c:v>
                </c:pt>
                <c:pt idx="2">
                  <c:v>2020-21</c:v>
                </c:pt>
              </c:strCache>
            </c:strRef>
          </c:cat>
          <c:val>
            <c:numRef>
              <c:f>'Annexure-I'!$G$41:$I$41</c:f>
              <c:numCache>
                <c:formatCode>0</c:formatCode>
                <c:ptCount val="3"/>
                <c:pt idx="0">
                  <c:v>3.5545454545454547</c:v>
                </c:pt>
                <c:pt idx="1">
                  <c:v>3.9566265060240964</c:v>
                </c:pt>
                <c:pt idx="2">
                  <c:v>3.925925925925926</c:v>
                </c:pt>
              </c:numCache>
            </c:numRef>
          </c:val>
        </c:ser>
        <c:ser>
          <c:idx val="2"/>
          <c:order val="2"/>
          <c:tx>
            <c:strRef>
              <c:f>'Annexure-I'!$F$42</c:f>
              <c:strCache>
                <c:ptCount val="1"/>
                <c:pt idx="0">
                  <c:v>Library</c:v>
                </c:pt>
              </c:strCache>
            </c:strRef>
          </c:tx>
          <c:spPr>
            <a:solidFill>
              <a:schemeClr val="accent6"/>
            </a:solidFill>
            <a:ln>
              <a:solidFill>
                <a:schemeClr val="accent6">
                  <a:lumMod val="75000"/>
                </a:schemeClr>
              </a:solidFill>
            </a:ln>
            <a:effectLst/>
            <a:scene3d>
              <a:camera prst="orthographicFront"/>
              <a:lightRig rig="threePt" dir="t"/>
            </a:scene3d>
            <a:sp3d prstMaterial="translucentPowder">
              <a:contourClr>
                <a:schemeClr val="accent6">
                  <a:lumMod val="75000"/>
                </a:schemeClr>
              </a:contourClr>
            </a:sp3d>
          </c:spPr>
          <c:invertIfNegative val="0"/>
          <c:cat>
            <c:strRef>
              <c:f>'Annexure-I'!$G$39:$I$39</c:f>
              <c:strCache>
                <c:ptCount val="3"/>
                <c:pt idx="0">
                  <c:v>2018-19</c:v>
                </c:pt>
                <c:pt idx="1">
                  <c:v>2019-20</c:v>
                </c:pt>
                <c:pt idx="2">
                  <c:v>2020-21</c:v>
                </c:pt>
              </c:strCache>
            </c:strRef>
          </c:cat>
          <c:val>
            <c:numRef>
              <c:f>'Annexure-I'!$G$42:$I$42</c:f>
              <c:numCache>
                <c:formatCode>0</c:formatCode>
                <c:ptCount val="3"/>
                <c:pt idx="0">
                  <c:v>4.1454545454545455</c:v>
                </c:pt>
                <c:pt idx="1">
                  <c:v>4.2096385542168671</c:v>
                </c:pt>
                <c:pt idx="2">
                  <c:v>4.0846560846560847</c:v>
                </c:pt>
              </c:numCache>
            </c:numRef>
          </c:val>
        </c:ser>
        <c:ser>
          <c:idx val="3"/>
          <c:order val="3"/>
          <c:tx>
            <c:strRef>
              <c:f>'Annexure-I'!$F$43</c:f>
              <c:strCache>
                <c:ptCount val="1"/>
                <c:pt idx="0">
                  <c:v>Corridors</c:v>
                </c:pt>
              </c:strCache>
            </c:strRef>
          </c:tx>
          <c:spPr>
            <a:solidFill>
              <a:schemeClr val="accent2">
                <a:lumMod val="60000"/>
              </a:schemeClr>
            </a:solidFill>
            <a:ln>
              <a:solidFill>
                <a:schemeClr val="accent2">
                  <a:lumMod val="60000"/>
                  <a:lumMod val="75000"/>
                </a:schemeClr>
              </a:solidFill>
            </a:ln>
            <a:effectLst/>
            <a:scene3d>
              <a:camera prst="orthographicFront"/>
              <a:lightRig rig="threePt" dir="t"/>
            </a:scene3d>
            <a:sp3d prstMaterial="translucentPowder">
              <a:contourClr>
                <a:schemeClr val="accent2">
                  <a:lumMod val="60000"/>
                  <a:lumMod val="75000"/>
                </a:schemeClr>
              </a:contourClr>
            </a:sp3d>
          </c:spPr>
          <c:invertIfNegative val="0"/>
          <c:cat>
            <c:strRef>
              <c:f>'Annexure-I'!$G$39:$I$39</c:f>
              <c:strCache>
                <c:ptCount val="3"/>
                <c:pt idx="0">
                  <c:v>2018-19</c:v>
                </c:pt>
                <c:pt idx="1">
                  <c:v>2019-20</c:v>
                </c:pt>
                <c:pt idx="2">
                  <c:v>2020-21</c:v>
                </c:pt>
              </c:strCache>
            </c:strRef>
          </c:cat>
          <c:val>
            <c:numRef>
              <c:f>'Annexure-I'!$G$43:$I$43</c:f>
              <c:numCache>
                <c:formatCode>0</c:formatCode>
                <c:ptCount val="3"/>
                <c:pt idx="0">
                  <c:v>3.4090909090909092</c:v>
                </c:pt>
                <c:pt idx="1">
                  <c:v>3.9686746987951809</c:v>
                </c:pt>
                <c:pt idx="2">
                  <c:v>3.9682539682539684</c:v>
                </c:pt>
              </c:numCache>
            </c:numRef>
          </c:val>
        </c:ser>
        <c:ser>
          <c:idx val="4"/>
          <c:order val="4"/>
          <c:tx>
            <c:strRef>
              <c:f>'Annexure-I'!$F$44</c:f>
              <c:strCache>
                <c:ptCount val="1"/>
                <c:pt idx="0">
                  <c:v>Toilets</c:v>
                </c:pt>
              </c:strCache>
            </c:strRef>
          </c:tx>
          <c:spPr>
            <a:solidFill>
              <a:schemeClr val="accent4">
                <a:lumMod val="60000"/>
              </a:schemeClr>
            </a:solidFill>
            <a:ln>
              <a:solidFill>
                <a:schemeClr val="accent4">
                  <a:lumMod val="60000"/>
                  <a:lumMod val="75000"/>
                </a:schemeClr>
              </a:solidFill>
            </a:ln>
            <a:effectLst/>
            <a:scene3d>
              <a:camera prst="orthographicFront"/>
              <a:lightRig rig="threePt" dir="t"/>
            </a:scene3d>
            <a:sp3d prstMaterial="translucentPowder">
              <a:contourClr>
                <a:schemeClr val="accent4">
                  <a:lumMod val="60000"/>
                  <a:lumMod val="75000"/>
                </a:schemeClr>
              </a:contourClr>
            </a:sp3d>
          </c:spPr>
          <c:invertIfNegative val="0"/>
          <c:cat>
            <c:strRef>
              <c:f>'Annexure-I'!$G$39:$I$39</c:f>
              <c:strCache>
                <c:ptCount val="3"/>
                <c:pt idx="0">
                  <c:v>2018-19</c:v>
                </c:pt>
                <c:pt idx="1">
                  <c:v>2019-20</c:v>
                </c:pt>
                <c:pt idx="2">
                  <c:v>2020-21</c:v>
                </c:pt>
              </c:strCache>
            </c:strRef>
          </c:cat>
          <c:val>
            <c:numRef>
              <c:f>'Annexure-I'!$G$44:$I$44</c:f>
              <c:numCache>
                <c:formatCode>0</c:formatCode>
                <c:ptCount val="3"/>
                <c:pt idx="0">
                  <c:v>3.1818181818181817</c:v>
                </c:pt>
                <c:pt idx="1">
                  <c:v>3.5566265060240965</c:v>
                </c:pt>
                <c:pt idx="2">
                  <c:v>3.6137566137566139</c:v>
                </c:pt>
              </c:numCache>
            </c:numRef>
          </c:val>
        </c:ser>
        <c:ser>
          <c:idx val="5"/>
          <c:order val="5"/>
          <c:tx>
            <c:strRef>
              <c:f>'Annexure-I'!$F$45</c:f>
              <c:strCache>
                <c:ptCount val="1"/>
                <c:pt idx="0">
                  <c:v>Drinking Water</c:v>
                </c:pt>
              </c:strCache>
            </c:strRef>
          </c:tx>
          <c:spPr>
            <a:solidFill>
              <a:schemeClr val="accent6">
                <a:lumMod val="60000"/>
              </a:schemeClr>
            </a:solidFill>
            <a:ln>
              <a:solidFill>
                <a:schemeClr val="accent6">
                  <a:lumMod val="60000"/>
                  <a:lumMod val="75000"/>
                </a:schemeClr>
              </a:solidFill>
            </a:ln>
            <a:effectLst/>
            <a:scene3d>
              <a:camera prst="orthographicFront"/>
              <a:lightRig rig="threePt" dir="t"/>
            </a:scene3d>
            <a:sp3d prstMaterial="translucentPowder">
              <a:contourClr>
                <a:schemeClr val="accent6">
                  <a:lumMod val="60000"/>
                  <a:lumMod val="75000"/>
                </a:schemeClr>
              </a:contourClr>
            </a:sp3d>
          </c:spPr>
          <c:invertIfNegative val="0"/>
          <c:cat>
            <c:strRef>
              <c:f>'Annexure-I'!$G$39:$I$39</c:f>
              <c:strCache>
                <c:ptCount val="3"/>
                <c:pt idx="0">
                  <c:v>2018-19</c:v>
                </c:pt>
                <c:pt idx="1">
                  <c:v>2019-20</c:v>
                </c:pt>
                <c:pt idx="2">
                  <c:v>2020-21</c:v>
                </c:pt>
              </c:strCache>
            </c:strRef>
          </c:cat>
          <c:val>
            <c:numRef>
              <c:f>'Annexure-I'!$G$45:$I$45</c:f>
              <c:numCache>
                <c:formatCode>0</c:formatCode>
                <c:ptCount val="3"/>
                <c:pt idx="0">
                  <c:v>3.6090909090909089</c:v>
                </c:pt>
                <c:pt idx="1">
                  <c:v>3.802409638554217</c:v>
                </c:pt>
                <c:pt idx="2">
                  <c:v>3.7619047619047619</c:v>
                </c:pt>
              </c:numCache>
            </c:numRef>
          </c:val>
        </c:ser>
        <c:ser>
          <c:idx val="6"/>
          <c:order val="6"/>
          <c:tx>
            <c:strRef>
              <c:f>'Annexure-I'!$F$46</c:f>
              <c:strCache>
                <c:ptCount val="1"/>
                <c:pt idx="0">
                  <c:v>General area</c:v>
                </c:pt>
              </c:strCache>
            </c:strRef>
          </c:tx>
          <c:spPr>
            <a:solidFill>
              <a:schemeClr val="accent2">
                <a:lumMod val="80000"/>
                <a:lumOff val="20000"/>
              </a:schemeClr>
            </a:solidFill>
            <a:ln>
              <a:solidFill>
                <a:schemeClr val="accent2">
                  <a:lumMod val="80000"/>
                  <a:lumOff val="20000"/>
                  <a:lumMod val="75000"/>
                </a:schemeClr>
              </a:solidFill>
            </a:ln>
            <a:effectLst/>
            <a:scene3d>
              <a:camera prst="orthographicFront"/>
              <a:lightRig rig="threePt" dir="t"/>
            </a:scene3d>
            <a:sp3d prstMaterial="translucentPowder">
              <a:contourClr>
                <a:schemeClr val="accent2">
                  <a:lumMod val="80000"/>
                  <a:lumOff val="20000"/>
                  <a:lumMod val="75000"/>
                </a:schemeClr>
              </a:contourClr>
            </a:sp3d>
          </c:spPr>
          <c:invertIfNegative val="0"/>
          <c:cat>
            <c:strRef>
              <c:f>'Annexure-I'!$G$39:$I$39</c:f>
              <c:strCache>
                <c:ptCount val="3"/>
                <c:pt idx="0">
                  <c:v>2018-19</c:v>
                </c:pt>
                <c:pt idx="1">
                  <c:v>2019-20</c:v>
                </c:pt>
                <c:pt idx="2">
                  <c:v>2020-21</c:v>
                </c:pt>
              </c:strCache>
            </c:strRef>
          </c:cat>
          <c:val>
            <c:numRef>
              <c:f>'Annexure-I'!$G$46:$I$46</c:f>
              <c:numCache>
                <c:formatCode>0</c:formatCode>
                <c:ptCount val="3"/>
                <c:pt idx="0">
                  <c:v>3.5</c:v>
                </c:pt>
                <c:pt idx="1">
                  <c:v>3.9373493975903613</c:v>
                </c:pt>
                <c:pt idx="2">
                  <c:v>3.9788359788359786</c:v>
                </c:pt>
              </c:numCache>
            </c:numRef>
          </c:val>
        </c:ser>
        <c:ser>
          <c:idx val="7"/>
          <c:order val="7"/>
          <c:tx>
            <c:strRef>
              <c:f>'Annexure-I'!$F$47</c:f>
              <c:strCache>
                <c:ptCount val="1"/>
                <c:pt idx="0">
                  <c:v>Overal Rating</c:v>
                </c:pt>
              </c:strCache>
            </c:strRef>
          </c:tx>
          <c:spPr>
            <a:solidFill>
              <a:schemeClr val="accent4">
                <a:lumMod val="80000"/>
                <a:lumOff val="20000"/>
              </a:schemeClr>
            </a:solidFill>
            <a:ln>
              <a:solidFill>
                <a:schemeClr val="accent4">
                  <a:lumMod val="80000"/>
                  <a:lumOff val="20000"/>
                  <a:lumMod val="75000"/>
                </a:schemeClr>
              </a:solidFill>
            </a:ln>
            <a:effectLst/>
            <a:scene3d>
              <a:camera prst="orthographicFront"/>
              <a:lightRig rig="threePt" dir="t"/>
            </a:scene3d>
            <a:sp3d prstMaterial="translucentPowder">
              <a:contourClr>
                <a:schemeClr val="accent4">
                  <a:lumMod val="80000"/>
                  <a:lumOff val="20000"/>
                  <a:lumMod val="75000"/>
                </a:schemeClr>
              </a:contourClr>
            </a:sp3d>
          </c:spPr>
          <c:invertIfNegative val="0"/>
          <c:cat>
            <c:strRef>
              <c:f>'Annexure-I'!$G$39:$I$39</c:f>
              <c:strCache>
                <c:ptCount val="3"/>
                <c:pt idx="0">
                  <c:v>2018-19</c:v>
                </c:pt>
                <c:pt idx="1">
                  <c:v>2019-20</c:v>
                </c:pt>
                <c:pt idx="2">
                  <c:v>2020-21</c:v>
                </c:pt>
              </c:strCache>
            </c:strRef>
          </c:cat>
          <c:val>
            <c:numRef>
              <c:f>'Annexure-I'!$G$47:$I$47</c:f>
              <c:numCache>
                <c:formatCode>0</c:formatCode>
                <c:ptCount val="3"/>
                <c:pt idx="0">
                  <c:v>3.5129870129870131</c:v>
                </c:pt>
                <c:pt idx="1">
                  <c:v>4.0096385542168678</c:v>
                </c:pt>
                <c:pt idx="2">
                  <c:v>3.9629629629629628</c:v>
                </c:pt>
              </c:numCache>
            </c:numRef>
          </c:val>
        </c:ser>
        <c:dLbls>
          <c:showLegendKey val="0"/>
          <c:showVal val="0"/>
          <c:showCatName val="0"/>
          <c:showSerName val="0"/>
          <c:showPercent val="0"/>
          <c:showBubbleSize val="0"/>
        </c:dLbls>
        <c:gapWidth val="150"/>
        <c:shape val="box"/>
        <c:axId val="-1192728672"/>
        <c:axId val="-1192731392"/>
        <c:axId val="0"/>
      </c:bar3DChart>
      <c:catAx>
        <c:axId val="-119272867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92731392"/>
        <c:crosses val="autoZero"/>
        <c:auto val="1"/>
        <c:lblAlgn val="ctr"/>
        <c:lblOffset val="100"/>
        <c:noMultiLvlLbl val="0"/>
      </c:catAx>
      <c:valAx>
        <c:axId val="-1192731392"/>
        <c:scaling>
          <c:orientation val="minMax"/>
        </c:scaling>
        <c:delete val="0"/>
        <c:axPos val="b"/>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927286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r>
              <a:rPr lang="en-IN"/>
              <a:t>Faculty Analysis </a:t>
            </a:r>
          </a:p>
        </c:rich>
      </c:tx>
      <c:layout/>
      <c:overlay val="0"/>
      <c:spPr>
        <a:noFill/>
        <a:ln>
          <a:noFill/>
        </a:ln>
        <a:effectLst/>
      </c:spPr>
      <c:txPr>
        <a:bodyPr rot="0" spcFirstLastPara="1" vertOverflow="ellipsis" vert="horz" wrap="square" anchor="ctr" anchorCtr="1"/>
        <a:lstStyle/>
        <a:p>
          <a:pPr>
            <a:defRPr sz="1600" b="0" i="0" u="none" strike="noStrike" kern="1200" cap="none" spc="5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solidFill>
          <a:schemeClr val="lt1">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'Annexure-I'!$F$49</c:f>
              <c:strCache>
                <c:ptCount val="1"/>
                <c:pt idx="0">
                  <c:v>Subject Knowledge</c:v>
                </c:pt>
              </c:strCache>
            </c:strRef>
          </c:tx>
          <c:spPr>
            <a:solidFill>
              <a:schemeClr val="accent6"/>
            </a:solidFill>
            <a:ln>
              <a:solidFill>
                <a:schemeClr val="accent6">
                  <a:lumMod val="75000"/>
                </a:schemeClr>
              </a:solidFill>
            </a:ln>
            <a:effectLst/>
            <a:scene3d>
              <a:camera prst="orthographicFront"/>
              <a:lightRig rig="threePt" dir="t"/>
            </a:scene3d>
            <a:sp3d prstMaterial="translucentPowder">
              <a:contourClr>
                <a:schemeClr val="accent6">
                  <a:lumMod val="75000"/>
                </a:schemeClr>
              </a:contourClr>
            </a:sp3d>
          </c:spPr>
          <c:invertIfNegative val="0"/>
          <c:cat>
            <c:strRef>
              <c:f>'Annexure-I'!$G$48:$I$48</c:f>
              <c:strCache>
                <c:ptCount val="3"/>
                <c:pt idx="0">
                  <c:v>2018-19</c:v>
                </c:pt>
                <c:pt idx="1">
                  <c:v>2019-20</c:v>
                </c:pt>
                <c:pt idx="2">
                  <c:v>2020-21</c:v>
                </c:pt>
              </c:strCache>
            </c:strRef>
          </c:cat>
          <c:val>
            <c:numRef>
              <c:f>'Annexure-I'!$G$49:$I$49</c:f>
              <c:numCache>
                <c:formatCode>0</c:formatCode>
                <c:ptCount val="3"/>
                <c:pt idx="0">
                  <c:v>4.5963302752293576</c:v>
                </c:pt>
                <c:pt idx="1">
                  <c:v>4.5417536534446761</c:v>
                </c:pt>
                <c:pt idx="2">
                  <c:v>4.3270524899057872</c:v>
                </c:pt>
              </c:numCache>
            </c:numRef>
          </c:val>
        </c:ser>
        <c:ser>
          <c:idx val="1"/>
          <c:order val="1"/>
          <c:tx>
            <c:strRef>
              <c:f>'Annexure-I'!$F$50</c:f>
              <c:strCache>
                <c:ptCount val="1"/>
                <c:pt idx="0">
                  <c:v>Adequacy of teaching methodology</c:v>
                </c:pt>
              </c:strCache>
            </c:strRef>
          </c:tx>
          <c:spPr>
            <a:solidFill>
              <a:schemeClr val="accent5"/>
            </a:solidFill>
            <a:ln>
              <a:solidFill>
                <a:schemeClr val="accent5">
                  <a:lumMod val="75000"/>
                </a:schemeClr>
              </a:solidFill>
            </a:ln>
            <a:effectLst/>
            <a:scene3d>
              <a:camera prst="orthographicFront"/>
              <a:lightRig rig="threePt" dir="t"/>
            </a:scene3d>
            <a:sp3d prstMaterial="translucentPowder">
              <a:contourClr>
                <a:schemeClr val="accent5">
                  <a:lumMod val="75000"/>
                </a:schemeClr>
              </a:contourClr>
            </a:sp3d>
          </c:spPr>
          <c:invertIfNegative val="0"/>
          <c:cat>
            <c:strRef>
              <c:f>'Annexure-I'!$G$48:$I$48</c:f>
              <c:strCache>
                <c:ptCount val="3"/>
                <c:pt idx="0">
                  <c:v>2018-19</c:v>
                </c:pt>
                <c:pt idx="1">
                  <c:v>2019-20</c:v>
                </c:pt>
                <c:pt idx="2">
                  <c:v>2020-21</c:v>
                </c:pt>
              </c:strCache>
            </c:strRef>
          </c:cat>
          <c:val>
            <c:numRef>
              <c:f>'Annexure-I'!$G$50:$I$50</c:f>
              <c:numCache>
                <c:formatCode>0</c:formatCode>
                <c:ptCount val="3"/>
                <c:pt idx="0">
                  <c:v>4.2660550458715596</c:v>
                </c:pt>
                <c:pt idx="1">
                  <c:v>4.3590814196242169</c:v>
                </c:pt>
                <c:pt idx="2">
                  <c:v>4.1440107671601618</c:v>
                </c:pt>
              </c:numCache>
            </c:numRef>
          </c:val>
        </c:ser>
        <c:ser>
          <c:idx val="2"/>
          <c:order val="2"/>
          <c:tx>
            <c:strRef>
              <c:f>'Annexure-I'!$F$51</c:f>
              <c:strCache>
                <c:ptCount val="1"/>
                <c:pt idx="0">
                  <c:v>Responsiveness of student queries</c:v>
                </c:pt>
              </c:strCache>
            </c:strRef>
          </c:tx>
          <c:spPr>
            <a:solidFill>
              <a:schemeClr val="accent4"/>
            </a:solidFill>
            <a:ln>
              <a:solidFill>
                <a:schemeClr val="accent4">
                  <a:lumMod val="75000"/>
                </a:schemeClr>
              </a:solidFill>
            </a:ln>
            <a:effectLst/>
            <a:scene3d>
              <a:camera prst="orthographicFront"/>
              <a:lightRig rig="threePt" dir="t"/>
            </a:scene3d>
            <a:sp3d prstMaterial="translucentPowder">
              <a:contourClr>
                <a:schemeClr val="accent4">
                  <a:lumMod val="75000"/>
                </a:schemeClr>
              </a:contourClr>
            </a:sp3d>
          </c:spPr>
          <c:invertIfNegative val="0"/>
          <c:cat>
            <c:strRef>
              <c:f>'Annexure-I'!$G$48:$I$48</c:f>
              <c:strCache>
                <c:ptCount val="3"/>
                <c:pt idx="0">
                  <c:v>2018-19</c:v>
                </c:pt>
                <c:pt idx="1">
                  <c:v>2019-20</c:v>
                </c:pt>
                <c:pt idx="2">
                  <c:v>2020-21</c:v>
                </c:pt>
              </c:strCache>
            </c:strRef>
          </c:cat>
          <c:val>
            <c:numRef>
              <c:f>'Annexure-I'!$G$51:$I$51</c:f>
              <c:numCache>
                <c:formatCode>0</c:formatCode>
                <c:ptCount val="3"/>
                <c:pt idx="0">
                  <c:v>4.2446483180428132</c:v>
                </c:pt>
                <c:pt idx="1">
                  <c:v>4.3486430062630479</c:v>
                </c:pt>
                <c:pt idx="2">
                  <c:v>4.1103633916554507</c:v>
                </c:pt>
              </c:numCache>
            </c:numRef>
          </c:val>
        </c:ser>
        <c:ser>
          <c:idx val="3"/>
          <c:order val="3"/>
          <c:tx>
            <c:strRef>
              <c:f>'Annexure-I'!$F$52</c:f>
              <c:strCache>
                <c:ptCount val="1"/>
                <c:pt idx="0">
                  <c:v>Adequate coverage of course content</c:v>
                </c:pt>
              </c:strCache>
            </c:strRef>
          </c:tx>
          <c:spPr>
            <a:solidFill>
              <a:schemeClr val="accent6">
                <a:lumMod val="60000"/>
              </a:schemeClr>
            </a:solidFill>
            <a:ln>
              <a:solidFill>
                <a:schemeClr val="accent6">
                  <a:lumMod val="60000"/>
                  <a:lumMod val="75000"/>
                </a:schemeClr>
              </a:solidFill>
            </a:ln>
            <a:effectLst/>
            <a:scene3d>
              <a:camera prst="orthographicFront"/>
              <a:lightRig rig="threePt" dir="t"/>
            </a:scene3d>
            <a:sp3d prstMaterial="translucentPowder">
              <a:contourClr>
                <a:schemeClr val="accent6">
                  <a:lumMod val="60000"/>
                  <a:lumMod val="75000"/>
                </a:schemeClr>
              </a:contourClr>
            </a:sp3d>
          </c:spPr>
          <c:invertIfNegative val="0"/>
          <c:cat>
            <c:strRef>
              <c:f>'Annexure-I'!$G$48:$I$48</c:f>
              <c:strCache>
                <c:ptCount val="3"/>
                <c:pt idx="0">
                  <c:v>2018-19</c:v>
                </c:pt>
                <c:pt idx="1">
                  <c:v>2019-20</c:v>
                </c:pt>
                <c:pt idx="2">
                  <c:v>2020-21</c:v>
                </c:pt>
              </c:strCache>
            </c:strRef>
          </c:cat>
          <c:val>
            <c:numRef>
              <c:f>'Annexure-I'!$G$52:$I$52</c:f>
              <c:numCache>
                <c:formatCode>0</c:formatCode>
                <c:ptCount val="3"/>
                <c:pt idx="0">
                  <c:v>4.4648318042813457</c:v>
                </c:pt>
                <c:pt idx="1">
                  <c:v>4.3569937369519831</c:v>
                </c:pt>
                <c:pt idx="2">
                  <c:v>4.0861372812920589</c:v>
                </c:pt>
              </c:numCache>
            </c:numRef>
          </c:val>
        </c:ser>
        <c:ser>
          <c:idx val="4"/>
          <c:order val="4"/>
          <c:tx>
            <c:strRef>
              <c:f>'Annexure-I'!$F$53</c:f>
              <c:strCache>
                <c:ptCount val="1"/>
                <c:pt idx="0">
                  <c:v>Regularity &amp; Punctuality</c:v>
                </c:pt>
              </c:strCache>
            </c:strRef>
          </c:tx>
          <c:spPr>
            <a:solidFill>
              <a:schemeClr val="accent5">
                <a:lumMod val="60000"/>
              </a:schemeClr>
            </a:solidFill>
            <a:ln>
              <a:solidFill>
                <a:schemeClr val="accent5">
                  <a:lumMod val="60000"/>
                  <a:lumMod val="75000"/>
                </a:schemeClr>
              </a:solidFill>
            </a:ln>
            <a:effectLst/>
            <a:scene3d>
              <a:camera prst="orthographicFront"/>
              <a:lightRig rig="threePt" dir="t"/>
            </a:scene3d>
            <a:sp3d prstMaterial="translucentPowder">
              <a:contourClr>
                <a:schemeClr val="accent5">
                  <a:lumMod val="60000"/>
                  <a:lumMod val="75000"/>
                </a:schemeClr>
              </a:contourClr>
            </a:sp3d>
          </c:spPr>
          <c:invertIfNegative val="0"/>
          <c:cat>
            <c:strRef>
              <c:f>'Annexure-I'!$G$48:$I$48</c:f>
              <c:strCache>
                <c:ptCount val="3"/>
                <c:pt idx="0">
                  <c:v>2018-19</c:v>
                </c:pt>
                <c:pt idx="1">
                  <c:v>2019-20</c:v>
                </c:pt>
                <c:pt idx="2">
                  <c:v>2020-21</c:v>
                </c:pt>
              </c:strCache>
            </c:strRef>
          </c:cat>
          <c:val>
            <c:numRef>
              <c:f>'Annexure-I'!$G$53:$I$53</c:f>
              <c:numCache>
                <c:formatCode>0</c:formatCode>
                <c:ptCount val="3"/>
                <c:pt idx="0">
                  <c:v>4.4984709480122325</c:v>
                </c:pt>
                <c:pt idx="1">
                  <c:v>4.4446764091858038</c:v>
                </c:pt>
                <c:pt idx="2">
                  <c:v>4.223418573351279</c:v>
                </c:pt>
              </c:numCache>
            </c:numRef>
          </c:val>
        </c:ser>
        <c:ser>
          <c:idx val="5"/>
          <c:order val="5"/>
          <c:tx>
            <c:strRef>
              <c:f>'Annexure-I'!$F$54</c:f>
              <c:strCache>
                <c:ptCount val="1"/>
                <c:pt idx="0">
                  <c:v>Overall Rating</c:v>
                </c:pt>
              </c:strCache>
            </c:strRef>
          </c:tx>
          <c:spPr>
            <a:solidFill>
              <a:schemeClr val="accent4">
                <a:lumMod val="60000"/>
              </a:schemeClr>
            </a:solidFill>
            <a:ln>
              <a:solidFill>
                <a:schemeClr val="accent4">
                  <a:lumMod val="60000"/>
                  <a:lumMod val="75000"/>
                </a:schemeClr>
              </a:solidFill>
            </a:ln>
            <a:effectLst/>
            <a:scene3d>
              <a:camera prst="orthographicFront"/>
              <a:lightRig rig="threePt" dir="t"/>
            </a:scene3d>
            <a:sp3d prstMaterial="translucentPowder">
              <a:contourClr>
                <a:schemeClr val="accent4">
                  <a:lumMod val="60000"/>
                  <a:lumMod val="75000"/>
                </a:schemeClr>
              </a:contourClr>
            </a:sp3d>
          </c:spPr>
          <c:invertIfNegative val="0"/>
          <c:cat>
            <c:strRef>
              <c:f>'Annexure-I'!$G$48:$I$48</c:f>
              <c:strCache>
                <c:ptCount val="3"/>
                <c:pt idx="0">
                  <c:v>2018-19</c:v>
                </c:pt>
                <c:pt idx="1">
                  <c:v>2019-20</c:v>
                </c:pt>
                <c:pt idx="2">
                  <c:v>2020-21</c:v>
                </c:pt>
              </c:strCache>
            </c:strRef>
          </c:cat>
          <c:val>
            <c:numRef>
              <c:f>'Annexure-I'!$G$54:$I$54</c:f>
              <c:numCache>
                <c:formatCode>0</c:formatCode>
                <c:ptCount val="3"/>
                <c:pt idx="0">
                  <c:v>4.4140672782874617</c:v>
                </c:pt>
                <c:pt idx="1">
                  <c:v>4.3757828810020873</c:v>
                </c:pt>
                <c:pt idx="2">
                  <c:v>4.1345895020188426</c:v>
                </c:pt>
              </c:numCache>
            </c:numRef>
          </c:val>
        </c:ser>
        <c:dLbls>
          <c:showLegendKey val="0"/>
          <c:showVal val="0"/>
          <c:showCatName val="0"/>
          <c:showSerName val="0"/>
          <c:showPercent val="0"/>
          <c:showBubbleSize val="0"/>
        </c:dLbls>
        <c:gapWidth val="150"/>
        <c:shape val="box"/>
        <c:axId val="-1192725408"/>
        <c:axId val="-1192729760"/>
        <c:axId val="0"/>
      </c:bar3DChart>
      <c:catAx>
        <c:axId val="-119272540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92729760"/>
        <c:crosses val="autoZero"/>
        <c:auto val="1"/>
        <c:lblAlgn val="ctr"/>
        <c:lblOffset val="100"/>
        <c:noMultiLvlLbl val="0"/>
      </c:catAx>
      <c:valAx>
        <c:axId val="-1192729760"/>
        <c:scaling>
          <c:orientation val="minMax"/>
        </c:scaling>
        <c:delete val="0"/>
        <c:axPos val="b"/>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92725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2">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lumMod val="75000"/>
          </a:schemeClr>
        </a:solidFill>
      </a:ln>
    </cs:spPr>
  </cs:dataPoint>
  <cs:dataPoint3D>
    <cs:lnRef idx="0">
      <cs:styleClr val="auto"/>
    </cs:lnRef>
    <cs:fillRef idx="0">
      <cs:styleClr val="auto"/>
    </cs:fillRef>
    <cs:effectRef idx="0"/>
    <cs:fontRef idx="minor">
      <a:schemeClr val="tx1"/>
    </cs:fontRef>
    <cs:spPr>
      <a:solidFill>
        <a:schemeClr val="phClr"/>
      </a:solidFill>
      <a:ln>
        <a:solidFill>
          <a:schemeClr val="phClr">
            <a:lumMod val="75000"/>
          </a:schemeClr>
        </a:solidFill>
      </a:ln>
      <a:scene3d>
        <a:camera prst="orthographicFront"/>
        <a:lightRig rig="threePt" dir="t"/>
      </a:scene3d>
      <a:sp3d prstMaterial="translucentPowder"/>
    </cs:spPr>
  </cs:dataPoint3D>
  <cs:dataPointLine>
    <cs:lnRef idx="0">
      <cs:styleClr val="auto"/>
    </cs:lnRef>
    <cs:fillRef idx="0"/>
    <cs:effectRef idx="0"/>
    <cs:fontRef idx="minor">
      <a:schemeClr val="tx1"/>
    </cs:fontRef>
    <cs:spPr>
      <a:ln w="28575" cap="rnd">
        <a:solidFill>
          <a:schemeClr val="phClr">
            <a:alpha val="70000"/>
          </a:schemeClr>
        </a:solidFill>
        <a:round/>
      </a:ln>
    </cs:spPr>
  </cs:dataPointLine>
  <cs:dataPointMarker>
    <cs:lnRef idx="0">
      <cs:styleClr val="auto"/>
    </cs:lnRef>
    <cs:fillRef idx="0">
      <cs:styleClr val="auto"/>
    </cs:fillRef>
    <cs:effectRef idx="0"/>
    <cs:fontRef idx="minor">
      <a:schemeClr val="dk1"/>
    </cs:fontRef>
    <cs:spPr>
      <a:solidFill>
        <a:schemeClr val="phClr">
          <a:alpha val="70000"/>
        </a:schemeClr>
      </a:solidFill>
      <a:ln>
        <a:solidFill>
          <a:schemeClr val="phClr">
            <a:lumMod val="7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tx1"/>
    </cs:fontRef>
    <cs:spPr>
      <a:solidFill>
        <a:schemeClr val="lt1">
          <a:alpha val="27000"/>
        </a:schemeClr>
      </a:solidFill>
      <a:sp3d/>
    </cs:spPr>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0" kern="1200" cap="none" spc="5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tx1"/>
    </cs:fontRef>
    <cs:spPr>
      <a:sp3d/>
    </cs:spPr>
  </cs:wall>
</cs:chartStyle>
</file>

<file path=xl/charts/style2.xml><?xml version="1.0" encoding="utf-8"?>
<cs:chartStyle xmlns:cs="http://schemas.microsoft.com/office/drawing/2012/chartStyle" xmlns:a="http://schemas.openxmlformats.org/drawingml/2006/main" id="292">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lumMod val="75000"/>
          </a:schemeClr>
        </a:solidFill>
      </a:ln>
    </cs:spPr>
  </cs:dataPoint>
  <cs:dataPoint3D>
    <cs:lnRef idx="0">
      <cs:styleClr val="auto"/>
    </cs:lnRef>
    <cs:fillRef idx="0">
      <cs:styleClr val="auto"/>
    </cs:fillRef>
    <cs:effectRef idx="0"/>
    <cs:fontRef idx="minor">
      <a:schemeClr val="tx1"/>
    </cs:fontRef>
    <cs:spPr>
      <a:solidFill>
        <a:schemeClr val="phClr"/>
      </a:solidFill>
      <a:ln>
        <a:solidFill>
          <a:schemeClr val="phClr">
            <a:lumMod val="75000"/>
          </a:schemeClr>
        </a:solidFill>
      </a:ln>
      <a:scene3d>
        <a:camera prst="orthographicFront"/>
        <a:lightRig rig="threePt" dir="t"/>
      </a:scene3d>
      <a:sp3d prstMaterial="translucentPowder"/>
    </cs:spPr>
  </cs:dataPoint3D>
  <cs:dataPointLine>
    <cs:lnRef idx="0">
      <cs:styleClr val="auto"/>
    </cs:lnRef>
    <cs:fillRef idx="0"/>
    <cs:effectRef idx="0"/>
    <cs:fontRef idx="minor">
      <a:schemeClr val="tx1"/>
    </cs:fontRef>
    <cs:spPr>
      <a:ln w="28575" cap="rnd">
        <a:solidFill>
          <a:schemeClr val="phClr">
            <a:alpha val="70000"/>
          </a:schemeClr>
        </a:solidFill>
        <a:round/>
      </a:ln>
    </cs:spPr>
  </cs:dataPointLine>
  <cs:dataPointMarker>
    <cs:lnRef idx="0">
      <cs:styleClr val="auto"/>
    </cs:lnRef>
    <cs:fillRef idx="0">
      <cs:styleClr val="auto"/>
    </cs:fillRef>
    <cs:effectRef idx="0"/>
    <cs:fontRef idx="minor">
      <a:schemeClr val="dk1"/>
    </cs:fontRef>
    <cs:spPr>
      <a:solidFill>
        <a:schemeClr val="phClr">
          <a:alpha val="70000"/>
        </a:schemeClr>
      </a:solidFill>
      <a:ln>
        <a:solidFill>
          <a:schemeClr val="phClr">
            <a:lumMod val="7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tx1"/>
    </cs:fontRef>
    <cs:spPr>
      <a:solidFill>
        <a:schemeClr val="lt1">
          <a:alpha val="27000"/>
        </a:schemeClr>
      </a:solidFill>
      <a:sp3d/>
    </cs:spPr>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0" kern="1200" cap="none" spc="5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tx1"/>
    </cs:fontRef>
    <cs:spPr>
      <a:sp3d/>
    </cs:spPr>
  </cs:wall>
</cs:chartStyle>
</file>

<file path=xl/charts/style3.xml><?xml version="1.0" encoding="utf-8"?>
<cs:chartStyle xmlns:cs="http://schemas.microsoft.com/office/drawing/2012/chartStyle" xmlns:a="http://schemas.openxmlformats.org/drawingml/2006/main" id="292">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lumMod val="75000"/>
          </a:schemeClr>
        </a:solidFill>
      </a:ln>
    </cs:spPr>
  </cs:dataPoint>
  <cs:dataPoint3D>
    <cs:lnRef idx="0">
      <cs:styleClr val="auto"/>
    </cs:lnRef>
    <cs:fillRef idx="0">
      <cs:styleClr val="auto"/>
    </cs:fillRef>
    <cs:effectRef idx="0"/>
    <cs:fontRef idx="minor">
      <a:schemeClr val="tx1"/>
    </cs:fontRef>
    <cs:spPr>
      <a:solidFill>
        <a:schemeClr val="phClr"/>
      </a:solidFill>
      <a:ln>
        <a:solidFill>
          <a:schemeClr val="phClr">
            <a:lumMod val="75000"/>
          </a:schemeClr>
        </a:solidFill>
      </a:ln>
      <a:scene3d>
        <a:camera prst="orthographicFront"/>
        <a:lightRig rig="threePt" dir="t"/>
      </a:scene3d>
      <a:sp3d prstMaterial="translucentPowder"/>
    </cs:spPr>
  </cs:dataPoint3D>
  <cs:dataPointLine>
    <cs:lnRef idx="0">
      <cs:styleClr val="auto"/>
    </cs:lnRef>
    <cs:fillRef idx="0"/>
    <cs:effectRef idx="0"/>
    <cs:fontRef idx="minor">
      <a:schemeClr val="tx1"/>
    </cs:fontRef>
    <cs:spPr>
      <a:ln w="28575" cap="rnd">
        <a:solidFill>
          <a:schemeClr val="phClr">
            <a:alpha val="70000"/>
          </a:schemeClr>
        </a:solidFill>
        <a:round/>
      </a:ln>
    </cs:spPr>
  </cs:dataPointLine>
  <cs:dataPointMarker>
    <cs:lnRef idx="0">
      <cs:styleClr val="auto"/>
    </cs:lnRef>
    <cs:fillRef idx="0">
      <cs:styleClr val="auto"/>
    </cs:fillRef>
    <cs:effectRef idx="0"/>
    <cs:fontRef idx="minor">
      <a:schemeClr val="dk1"/>
    </cs:fontRef>
    <cs:spPr>
      <a:solidFill>
        <a:schemeClr val="phClr">
          <a:alpha val="70000"/>
        </a:schemeClr>
      </a:solidFill>
      <a:ln>
        <a:solidFill>
          <a:schemeClr val="phClr">
            <a:lumMod val="7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tx1"/>
    </cs:fontRef>
    <cs:spPr>
      <a:solidFill>
        <a:schemeClr val="lt1">
          <a:alpha val="27000"/>
        </a:schemeClr>
      </a:solidFill>
      <a:sp3d/>
    </cs:spPr>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0" kern="1200" cap="none" spc="5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tx1"/>
    </cs:fontRef>
    <cs:spPr>
      <a:sp3d/>
    </cs:spPr>
  </cs:wall>
</cs:chartStyle>
</file>

<file path=xl/charts/style4.xml><?xml version="1.0" encoding="utf-8"?>
<cs:chartStyle xmlns:cs="http://schemas.microsoft.com/office/drawing/2012/chartStyle" xmlns:a="http://schemas.openxmlformats.org/drawingml/2006/main" id="292">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lumMod val="75000"/>
          </a:schemeClr>
        </a:solidFill>
      </a:ln>
    </cs:spPr>
  </cs:dataPoint>
  <cs:dataPoint3D>
    <cs:lnRef idx="0">
      <cs:styleClr val="auto"/>
    </cs:lnRef>
    <cs:fillRef idx="0">
      <cs:styleClr val="auto"/>
    </cs:fillRef>
    <cs:effectRef idx="0"/>
    <cs:fontRef idx="minor">
      <a:schemeClr val="tx1"/>
    </cs:fontRef>
    <cs:spPr>
      <a:solidFill>
        <a:schemeClr val="phClr"/>
      </a:solidFill>
      <a:ln>
        <a:solidFill>
          <a:schemeClr val="phClr">
            <a:lumMod val="75000"/>
          </a:schemeClr>
        </a:solidFill>
      </a:ln>
      <a:scene3d>
        <a:camera prst="orthographicFront"/>
        <a:lightRig rig="threePt" dir="t"/>
      </a:scene3d>
      <a:sp3d prstMaterial="translucentPowder"/>
    </cs:spPr>
  </cs:dataPoint3D>
  <cs:dataPointLine>
    <cs:lnRef idx="0">
      <cs:styleClr val="auto"/>
    </cs:lnRef>
    <cs:fillRef idx="0"/>
    <cs:effectRef idx="0"/>
    <cs:fontRef idx="minor">
      <a:schemeClr val="tx1"/>
    </cs:fontRef>
    <cs:spPr>
      <a:ln w="28575" cap="rnd">
        <a:solidFill>
          <a:schemeClr val="phClr">
            <a:alpha val="70000"/>
          </a:schemeClr>
        </a:solidFill>
        <a:round/>
      </a:ln>
    </cs:spPr>
  </cs:dataPointLine>
  <cs:dataPointMarker>
    <cs:lnRef idx="0">
      <cs:styleClr val="auto"/>
    </cs:lnRef>
    <cs:fillRef idx="0">
      <cs:styleClr val="auto"/>
    </cs:fillRef>
    <cs:effectRef idx="0"/>
    <cs:fontRef idx="minor">
      <a:schemeClr val="dk1"/>
    </cs:fontRef>
    <cs:spPr>
      <a:solidFill>
        <a:schemeClr val="phClr">
          <a:alpha val="70000"/>
        </a:schemeClr>
      </a:solidFill>
      <a:ln>
        <a:solidFill>
          <a:schemeClr val="phClr">
            <a:lumMod val="7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tx1"/>
    </cs:fontRef>
    <cs:spPr>
      <a:solidFill>
        <a:schemeClr val="lt1">
          <a:alpha val="27000"/>
        </a:schemeClr>
      </a:solidFill>
      <a:sp3d/>
    </cs:spPr>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0" kern="1200" cap="none" spc="5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tx1"/>
    </cs:fontRef>
    <cs:spPr>
      <a:sp3d/>
    </cs:spPr>
  </cs:wall>
</cs:chartStyle>
</file>

<file path=xl/charts/style5.xml><?xml version="1.0" encoding="utf-8"?>
<cs:chartStyle xmlns:cs="http://schemas.microsoft.com/office/drawing/2012/chartStyle" xmlns:a="http://schemas.openxmlformats.org/drawingml/2006/main" id="292">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lumMod val="75000"/>
          </a:schemeClr>
        </a:solidFill>
      </a:ln>
    </cs:spPr>
  </cs:dataPoint>
  <cs:dataPoint3D>
    <cs:lnRef idx="0">
      <cs:styleClr val="auto"/>
    </cs:lnRef>
    <cs:fillRef idx="0">
      <cs:styleClr val="auto"/>
    </cs:fillRef>
    <cs:effectRef idx="0"/>
    <cs:fontRef idx="minor">
      <a:schemeClr val="tx1"/>
    </cs:fontRef>
    <cs:spPr>
      <a:solidFill>
        <a:schemeClr val="phClr"/>
      </a:solidFill>
      <a:ln>
        <a:solidFill>
          <a:schemeClr val="phClr">
            <a:lumMod val="75000"/>
          </a:schemeClr>
        </a:solidFill>
      </a:ln>
      <a:scene3d>
        <a:camera prst="orthographicFront"/>
        <a:lightRig rig="threePt" dir="t"/>
      </a:scene3d>
      <a:sp3d prstMaterial="translucentPowder"/>
    </cs:spPr>
  </cs:dataPoint3D>
  <cs:dataPointLine>
    <cs:lnRef idx="0">
      <cs:styleClr val="auto"/>
    </cs:lnRef>
    <cs:fillRef idx="0"/>
    <cs:effectRef idx="0"/>
    <cs:fontRef idx="minor">
      <a:schemeClr val="tx1"/>
    </cs:fontRef>
    <cs:spPr>
      <a:ln w="28575" cap="rnd">
        <a:solidFill>
          <a:schemeClr val="phClr">
            <a:alpha val="70000"/>
          </a:schemeClr>
        </a:solidFill>
        <a:round/>
      </a:ln>
    </cs:spPr>
  </cs:dataPointLine>
  <cs:dataPointMarker>
    <cs:lnRef idx="0">
      <cs:styleClr val="auto"/>
    </cs:lnRef>
    <cs:fillRef idx="0">
      <cs:styleClr val="auto"/>
    </cs:fillRef>
    <cs:effectRef idx="0"/>
    <cs:fontRef idx="minor">
      <a:schemeClr val="dk1"/>
    </cs:fontRef>
    <cs:spPr>
      <a:solidFill>
        <a:schemeClr val="phClr">
          <a:alpha val="70000"/>
        </a:schemeClr>
      </a:solidFill>
      <a:ln>
        <a:solidFill>
          <a:schemeClr val="phClr">
            <a:lumMod val="7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tx1"/>
    </cs:fontRef>
    <cs:spPr>
      <a:solidFill>
        <a:schemeClr val="lt1">
          <a:alpha val="27000"/>
        </a:schemeClr>
      </a:solidFill>
      <a:sp3d/>
    </cs:spPr>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0" kern="1200" cap="none" spc="5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tx1"/>
    </cs:fontRef>
    <cs:spPr>
      <a:sp3d/>
    </cs:spPr>
  </cs:wall>
</cs:chartStyle>
</file>

<file path=xl/charts/style6.xml><?xml version="1.0" encoding="utf-8"?>
<cs:chartStyle xmlns:cs="http://schemas.microsoft.com/office/drawing/2012/chartStyle" xmlns:a="http://schemas.openxmlformats.org/drawingml/2006/main" id="292">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lumMod val="75000"/>
          </a:schemeClr>
        </a:solidFill>
      </a:ln>
    </cs:spPr>
  </cs:dataPoint>
  <cs:dataPoint3D>
    <cs:lnRef idx="0">
      <cs:styleClr val="auto"/>
    </cs:lnRef>
    <cs:fillRef idx="0">
      <cs:styleClr val="auto"/>
    </cs:fillRef>
    <cs:effectRef idx="0"/>
    <cs:fontRef idx="minor">
      <a:schemeClr val="tx1"/>
    </cs:fontRef>
    <cs:spPr>
      <a:solidFill>
        <a:schemeClr val="phClr"/>
      </a:solidFill>
      <a:ln>
        <a:solidFill>
          <a:schemeClr val="phClr">
            <a:lumMod val="75000"/>
          </a:schemeClr>
        </a:solidFill>
      </a:ln>
      <a:scene3d>
        <a:camera prst="orthographicFront"/>
        <a:lightRig rig="threePt" dir="t"/>
      </a:scene3d>
      <a:sp3d prstMaterial="translucentPowder"/>
    </cs:spPr>
  </cs:dataPoint3D>
  <cs:dataPointLine>
    <cs:lnRef idx="0">
      <cs:styleClr val="auto"/>
    </cs:lnRef>
    <cs:fillRef idx="0"/>
    <cs:effectRef idx="0"/>
    <cs:fontRef idx="minor">
      <a:schemeClr val="tx1"/>
    </cs:fontRef>
    <cs:spPr>
      <a:ln w="28575" cap="rnd">
        <a:solidFill>
          <a:schemeClr val="phClr">
            <a:alpha val="70000"/>
          </a:schemeClr>
        </a:solidFill>
        <a:round/>
      </a:ln>
    </cs:spPr>
  </cs:dataPointLine>
  <cs:dataPointMarker>
    <cs:lnRef idx="0">
      <cs:styleClr val="auto"/>
    </cs:lnRef>
    <cs:fillRef idx="0">
      <cs:styleClr val="auto"/>
    </cs:fillRef>
    <cs:effectRef idx="0"/>
    <cs:fontRef idx="minor">
      <a:schemeClr val="dk1"/>
    </cs:fontRef>
    <cs:spPr>
      <a:solidFill>
        <a:schemeClr val="phClr">
          <a:alpha val="70000"/>
        </a:schemeClr>
      </a:solidFill>
      <a:ln>
        <a:solidFill>
          <a:schemeClr val="phClr">
            <a:lumMod val="7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tx1"/>
    </cs:fontRef>
    <cs:spPr>
      <a:solidFill>
        <a:schemeClr val="lt1">
          <a:alpha val="27000"/>
        </a:schemeClr>
      </a:solidFill>
      <a:sp3d/>
    </cs:spPr>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0" kern="1200" cap="none" spc="5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tx1"/>
    </cs:fontRef>
    <cs:spPr>
      <a:sp3d/>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gif"/><Relationship Id="rId3" Type="http://schemas.openxmlformats.org/officeDocument/2006/relationships/chart" Target="../charts/chart3.xml"/><Relationship Id="rId7" Type="http://schemas.openxmlformats.org/officeDocument/2006/relationships/image" Target="../media/image1.gi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9</xdr:col>
      <xdr:colOff>33335</xdr:colOff>
      <xdr:row>4</xdr:row>
      <xdr:rowOff>9524</xdr:rowOff>
    </xdr:from>
    <xdr:to>
      <xdr:col>14</xdr:col>
      <xdr:colOff>225335</xdr:colOff>
      <xdr:row>29</xdr:row>
      <xdr:rowOff>9824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366712</xdr:colOff>
      <xdr:row>4</xdr:row>
      <xdr:rowOff>9525</xdr:rowOff>
    </xdr:from>
    <xdr:to>
      <xdr:col>24</xdr:col>
      <xdr:colOff>558712</xdr:colOff>
      <xdr:row>29</xdr:row>
      <xdr:rowOff>9825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185736</xdr:colOff>
      <xdr:row>4</xdr:row>
      <xdr:rowOff>9524</xdr:rowOff>
    </xdr:from>
    <xdr:to>
      <xdr:col>19</xdr:col>
      <xdr:colOff>377736</xdr:colOff>
      <xdr:row>29</xdr:row>
      <xdr:rowOff>9824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33336</xdr:colOff>
      <xdr:row>28</xdr:row>
      <xdr:rowOff>190499</xdr:rowOff>
    </xdr:from>
    <xdr:to>
      <xdr:col>14</xdr:col>
      <xdr:colOff>225336</xdr:colOff>
      <xdr:row>54</xdr:row>
      <xdr:rowOff>28874</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185737</xdr:colOff>
      <xdr:row>29</xdr:row>
      <xdr:rowOff>0</xdr:rowOff>
    </xdr:from>
    <xdr:to>
      <xdr:col>19</xdr:col>
      <xdr:colOff>377737</xdr:colOff>
      <xdr:row>54</xdr:row>
      <xdr:rowOff>28875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376237</xdr:colOff>
      <xdr:row>29</xdr:row>
      <xdr:rowOff>0</xdr:rowOff>
    </xdr:from>
    <xdr:to>
      <xdr:col>24</xdr:col>
      <xdr:colOff>568237</xdr:colOff>
      <xdr:row>54</xdr:row>
      <xdr:rowOff>28875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19050</xdr:colOff>
      <xdr:row>53</xdr:row>
      <xdr:rowOff>38100</xdr:rowOff>
    </xdr:from>
    <xdr:to>
      <xdr:col>1</xdr:col>
      <xdr:colOff>1247775</xdr:colOff>
      <xdr:row>58</xdr:row>
      <xdr:rowOff>173268</xdr:rowOff>
    </xdr:to>
    <xdr:pic>
      <xdr:nvPicPr>
        <xdr:cNvPr id="11" name="Picture 10">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9050" y="15468600"/>
          <a:ext cx="1476375" cy="1087668"/>
        </a:xfrm>
        <a:prstGeom prst="rect">
          <a:avLst/>
        </a:prstGeom>
      </xdr:spPr>
    </xdr:pic>
    <xdr:clientData/>
  </xdr:twoCellAnchor>
  <xdr:twoCellAnchor editAs="oneCell">
    <xdr:from>
      <xdr:col>9</xdr:col>
      <xdr:colOff>533400</xdr:colOff>
      <xdr:row>53</xdr:row>
      <xdr:rowOff>9525</xdr:rowOff>
    </xdr:from>
    <xdr:to>
      <xdr:col>13</xdr:col>
      <xdr:colOff>142875</xdr:colOff>
      <xdr:row>60</xdr:row>
      <xdr:rowOff>24811</xdr:rowOff>
    </xdr:to>
    <xdr:pic>
      <xdr:nvPicPr>
        <xdr:cNvPr id="12" name="Picture 11">
          <a:extLst>
            <a:ext uri="{FF2B5EF4-FFF2-40B4-BE49-F238E27FC236}">
              <a16:creationId xmlns="" xmlns:a16="http://schemas.microsoft.com/office/drawing/2014/main" id="{00000000-0008-0000-0500-00000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305550" y="15440025"/>
          <a:ext cx="2047875" cy="13487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9525</xdr:colOff>
      <xdr:row>49</xdr:row>
      <xdr:rowOff>133350</xdr:rowOff>
    </xdr:from>
    <xdr:to>
      <xdr:col>8</xdr:col>
      <xdr:colOff>95250</xdr:colOff>
      <xdr:row>56</xdr:row>
      <xdr:rowOff>148636</xdr:rowOff>
    </xdr:to>
    <xdr:pic>
      <xdr:nvPicPr>
        <xdr:cNvPr id="2" name="Picture 1">
          <a:extLst>
            <a:ext uri="{FF2B5EF4-FFF2-40B4-BE49-F238E27FC236}">
              <a16:creationId xmlns=""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3125" y="9867900"/>
          <a:ext cx="2047875" cy="1348786"/>
        </a:xfrm>
        <a:prstGeom prst="rect">
          <a:avLst/>
        </a:prstGeom>
      </xdr:spPr>
    </xdr:pic>
    <xdr:clientData/>
  </xdr:twoCellAnchor>
  <xdr:twoCellAnchor editAs="oneCell">
    <xdr:from>
      <xdr:col>0</xdr:col>
      <xdr:colOff>504825</xdr:colOff>
      <xdr:row>48</xdr:row>
      <xdr:rowOff>142875</xdr:rowOff>
    </xdr:from>
    <xdr:to>
      <xdr:col>1</xdr:col>
      <xdr:colOff>1371600</xdr:colOff>
      <xdr:row>54</xdr:row>
      <xdr:rowOff>87543</xdr:rowOff>
    </xdr:to>
    <xdr:pic>
      <xdr:nvPicPr>
        <xdr:cNvPr id="3" name="Picture 2">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4825" y="9686925"/>
          <a:ext cx="1476375" cy="1087668"/>
        </a:xfrm>
        <a:prstGeom prst="rect">
          <a:avLst/>
        </a:prstGeom>
      </xdr:spPr>
    </xdr:pic>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F557235-FEF7-4203-B897-A6B9A84AB926}" protected="1">
  <header guid="{6F557235-FEF7-4203-B897-A6B9A84AB926}" dateTime="2022-05-09T08:26:52" maxSheetId="3" userName="Anil Verma" r:id="rId1">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tabSelected="1" topLeftCell="A27" workbookViewId="0">
      <selection activeCell="R62" sqref="R62"/>
    </sheetView>
  </sheetViews>
  <sheetFormatPr defaultRowHeight="15" x14ac:dyDescent="0.25"/>
  <cols>
    <col min="1" max="1" width="3.7109375" style="13" bestFit="1" customWidth="1"/>
    <col min="2" max="2" width="28" bestFit="1" customWidth="1"/>
    <col min="6" max="6" width="32.7109375" hidden="1" customWidth="1"/>
  </cols>
  <sheetData>
    <row r="1" spans="1:26" ht="28.5" x14ac:dyDescent="0.45">
      <c r="A1" s="55" t="s">
        <v>48</v>
      </c>
      <c r="B1" s="55"/>
      <c r="C1" s="55"/>
      <c r="D1" s="55"/>
      <c r="E1" s="55"/>
      <c r="F1" s="55"/>
      <c r="G1" s="55"/>
      <c r="H1" s="55"/>
      <c r="I1" s="55"/>
      <c r="J1" s="55"/>
      <c r="K1" s="55"/>
      <c r="L1" s="55"/>
      <c r="M1" s="55"/>
      <c r="N1" s="55"/>
      <c r="O1" s="55"/>
      <c r="P1" s="55"/>
      <c r="Q1" s="55"/>
      <c r="R1" s="55"/>
      <c r="S1" s="55"/>
      <c r="T1" s="55"/>
      <c r="U1" s="55"/>
      <c r="V1" s="55"/>
      <c r="W1" s="55"/>
      <c r="X1" s="55"/>
      <c r="Y1" s="55"/>
      <c r="Z1" s="25"/>
    </row>
    <row r="2" spans="1:26" ht="28.5" x14ac:dyDescent="0.45">
      <c r="A2" s="26"/>
      <c r="B2" s="26"/>
      <c r="C2" s="26"/>
      <c r="D2" s="26"/>
      <c r="E2" s="26"/>
      <c r="F2" s="26"/>
      <c r="G2" s="26"/>
      <c r="H2" s="26"/>
      <c r="I2" s="26"/>
      <c r="J2" s="26"/>
      <c r="K2" s="26"/>
      <c r="L2" s="26"/>
      <c r="M2" s="26"/>
      <c r="N2" s="26"/>
      <c r="O2" s="26"/>
      <c r="P2" s="26"/>
      <c r="Q2" s="26"/>
      <c r="R2" s="26"/>
      <c r="S2" s="26"/>
      <c r="T2" s="26"/>
      <c r="U2" s="26"/>
      <c r="V2" s="26"/>
      <c r="W2" s="26"/>
      <c r="X2" s="26"/>
      <c r="Y2" s="26"/>
      <c r="Z2" s="25"/>
    </row>
    <row r="3" spans="1:26" ht="324.75" customHeight="1" x14ac:dyDescent="0.45">
      <c r="A3" s="26"/>
      <c r="B3" s="56" t="s">
        <v>55</v>
      </c>
      <c r="C3" s="56"/>
      <c r="D3" s="56"/>
      <c r="E3" s="56"/>
      <c r="F3" s="56"/>
      <c r="G3" s="56"/>
      <c r="H3" s="56"/>
      <c r="I3" s="56"/>
      <c r="J3" s="56"/>
      <c r="K3" s="56"/>
      <c r="L3" s="56"/>
      <c r="M3" s="56"/>
      <c r="N3" s="56"/>
      <c r="O3" s="56"/>
      <c r="P3" s="56"/>
      <c r="Q3" s="56"/>
      <c r="R3" s="56"/>
      <c r="S3" s="56"/>
      <c r="T3" s="56"/>
      <c r="U3" s="56"/>
      <c r="V3" s="56"/>
      <c r="W3" s="56"/>
      <c r="X3" s="56"/>
      <c r="Y3" s="56"/>
      <c r="Z3" s="25"/>
    </row>
    <row r="4" spans="1:26" ht="28.5" x14ac:dyDescent="0.45">
      <c r="A4" s="26"/>
      <c r="B4" s="45" t="s">
        <v>56</v>
      </c>
      <c r="C4" s="45"/>
      <c r="D4" s="45"/>
      <c r="E4" s="45"/>
      <c r="F4" s="45"/>
      <c r="G4" s="45"/>
      <c r="H4" s="45"/>
      <c r="I4" s="45"/>
      <c r="J4" s="45"/>
      <c r="K4" s="45"/>
      <c r="L4" s="45"/>
      <c r="M4" s="45"/>
      <c r="N4" s="45"/>
      <c r="O4" s="45"/>
      <c r="P4" s="45"/>
      <c r="Q4" s="45"/>
      <c r="R4" s="45"/>
      <c r="S4" s="45"/>
      <c r="T4" s="45"/>
      <c r="U4" s="45"/>
      <c r="V4" s="45"/>
      <c r="W4" s="45"/>
      <c r="X4" s="45"/>
      <c r="Y4" s="45"/>
      <c r="Z4" s="25"/>
    </row>
    <row r="5" spans="1:26" x14ac:dyDescent="0.25">
      <c r="C5" s="2" t="s">
        <v>0</v>
      </c>
      <c r="D5" s="2" t="s">
        <v>1</v>
      </c>
      <c r="E5" s="2" t="s">
        <v>2</v>
      </c>
      <c r="G5" s="46" t="s">
        <v>47</v>
      </c>
      <c r="H5" s="47"/>
      <c r="I5" s="48"/>
    </row>
    <row r="6" spans="1:26" x14ac:dyDescent="0.25">
      <c r="A6" s="59"/>
      <c r="B6" s="14" t="s">
        <v>46</v>
      </c>
      <c r="C6" s="2">
        <v>150</v>
      </c>
      <c r="D6" s="2">
        <v>586</v>
      </c>
      <c r="E6" s="2">
        <v>212</v>
      </c>
      <c r="G6" s="49"/>
      <c r="H6" s="50"/>
      <c r="I6" s="51"/>
    </row>
    <row r="7" spans="1:26" x14ac:dyDescent="0.25">
      <c r="A7" s="59"/>
      <c r="B7" s="14" t="s">
        <v>3</v>
      </c>
      <c r="C7" s="2">
        <v>110</v>
      </c>
      <c r="D7" s="2">
        <v>415</v>
      </c>
      <c r="E7" s="2">
        <v>189</v>
      </c>
      <c r="G7" s="52"/>
      <c r="H7" s="53"/>
      <c r="I7" s="54"/>
    </row>
    <row r="8" spans="1:26" x14ac:dyDescent="0.25">
      <c r="A8" s="15"/>
      <c r="B8" s="16"/>
      <c r="C8" s="2" t="s">
        <v>0</v>
      </c>
      <c r="D8" s="2" t="s">
        <v>1</v>
      </c>
      <c r="E8" s="2" t="s">
        <v>2</v>
      </c>
      <c r="G8" s="11" t="s">
        <v>0</v>
      </c>
      <c r="H8" s="11" t="s">
        <v>1</v>
      </c>
      <c r="I8" s="11" t="s">
        <v>2</v>
      </c>
    </row>
    <row r="9" spans="1:26" x14ac:dyDescent="0.25">
      <c r="A9" s="60" t="s">
        <v>4</v>
      </c>
      <c r="B9" s="17" t="s">
        <v>5</v>
      </c>
      <c r="C9" s="2">
        <v>372</v>
      </c>
      <c r="D9" s="2">
        <v>1593</v>
      </c>
      <c r="E9" s="2">
        <v>722</v>
      </c>
      <c r="F9" s="5" t="s">
        <v>5</v>
      </c>
      <c r="G9" s="12">
        <f>C9/110</f>
        <v>3.3818181818181818</v>
      </c>
      <c r="H9" s="12">
        <f>D9/415</f>
        <v>3.83855421686747</v>
      </c>
      <c r="I9" s="12">
        <f>E9/189</f>
        <v>3.82010582010582</v>
      </c>
    </row>
    <row r="10" spans="1:26" x14ac:dyDescent="0.25">
      <c r="A10" s="60"/>
      <c r="B10" s="17" t="s">
        <v>6</v>
      </c>
      <c r="C10" s="2">
        <v>371</v>
      </c>
      <c r="D10" s="2">
        <v>1588</v>
      </c>
      <c r="E10" s="2">
        <v>708</v>
      </c>
      <c r="F10" s="5" t="s">
        <v>6</v>
      </c>
      <c r="G10" s="12">
        <f>C10/110</f>
        <v>3.3727272727272726</v>
      </c>
      <c r="H10" s="12">
        <f t="shared" ref="H10:H14" si="0">D10/415</f>
        <v>3.8265060240963855</v>
      </c>
      <c r="I10" s="12">
        <f t="shared" ref="I10:I14" si="1">E10/189</f>
        <v>3.746031746031746</v>
      </c>
    </row>
    <row r="11" spans="1:26" ht="51" x14ac:dyDescent="0.25">
      <c r="A11" s="60"/>
      <c r="B11" s="18" t="s">
        <v>7</v>
      </c>
      <c r="C11" s="2">
        <v>377</v>
      </c>
      <c r="D11" s="2">
        <v>1545</v>
      </c>
      <c r="E11" s="2">
        <v>677</v>
      </c>
      <c r="F11" s="6" t="s">
        <v>7</v>
      </c>
      <c r="G11" s="12">
        <f t="shared" ref="G11:G14" si="2">C11/110</f>
        <v>3.4272727272727272</v>
      </c>
      <c r="H11" s="12">
        <f t="shared" si="0"/>
        <v>3.7228915662650603</v>
      </c>
      <c r="I11" s="12">
        <f t="shared" si="1"/>
        <v>3.5820105820105819</v>
      </c>
    </row>
    <row r="12" spans="1:26" x14ac:dyDescent="0.25">
      <c r="A12" s="60"/>
      <c r="B12" s="17" t="s">
        <v>8</v>
      </c>
      <c r="C12" s="2">
        <v>381</v>
      </c>
      <c r="D12" s="2">
        <v>1599</v>
      </c>
      <c r="E12" s="2">
        <v>675</v>
      </c>
      <c r="F12" s="5" t="s">
        <v>8</v>
      </c>
      <c r="G12" s="12">
        <f t="shared" si="2"/>
        <v>3.4636363636363638</v>
      </c>
      <c r="H12" s="12">
        <f t="shared" si="0"/>
        <v>3.8530120481927712</v>
      </c>
      <c r="I12" s="12">
        <f t="shared" si="1"/>
        <v>3.5714285714285716</v>
      </c>
    </row>
    <row r="13" spans="1:26" x14ac:dyDescent="0.25">
      <c r="A13" s="60"/>
      <c r="B13" s="17" t="s">
        <v>9</v>
      </c>
      <c r="C13" s="2">
        <v>394</v>
      </c>
      <c r="D13" s="2">
        <v>1552</v>
      </c>
      <c r="E13" s="2">
        <v>705</v>
      </c>
      <c r="F13" s="5" t="s">
        <v>9</v>
      </c>
      <c r="G13" s="12">
        <f t="shared" si="2"/>
        <v>3.581818181818182</v>
      </c>
      <c r="H13" s="12">
        <f t="shared" si="0"/>
        <v>3.7397590361445783</v>
      </c>
      <c r="I13" s="12">
        <f t="shared" si="1"/>
        <v>3.7301587301587302</v>
      </c>
    </row>
    <row r="14" spans="1:26" x14ac:dyDescent="0.25">
      <c r="A14" s="60"/>
      <c r="B14" s="17" t="s">
        <v>10</v>
      </c>
      <c r="C14" s="2">
        <f>AVERAGE(C9:C13)</f>
        <v>379</v>
      </c>
      <c r="D14" s="2">
        <v>1643</v>
      </c>
      <c r="E14" s="2">
        <v>732</v>
      </c>
      <c r="F14" s="5" t="s">
        <v>10</v>
      </c>
      <c r="G14" s="12">
        <f t="shared" si="2"/>
        <v>3.4454545454545453</v>
      </c>
      <c r="H14" s="12">
        <f t="shared" si="0"/>
        <v>3.9590361445783131</v>
      </c>
      <c r="I14" s="12">
        <f t="shared" si="1"/>
        <v>3.873015873015873</v>
      </c>
    </row>
    <row r="15" spans="1:26" x14ac:dyDescent="0.25">
      <c r="A15" s="19"/>
      <c r="B15" s="16"/>
      <c r="C15" s="2" t="s">
        <v>0</v>
      </c>
      <c r="D15" s="2" t="s">
        <v>1</v>
      </c>
      <c r="E15" s="2" t="s">
        <v>2</v>
      </c>
      <c r="G15" s="11" t="s">
        <v>0</v>
      </c>
      <c r="H15" s="11" t="s">
        <v>1</v>
      </c>
      <c r="I15" s="11" t="s">
        <v>2</v>
      </c>
    </row>
    <row r="16" spans="1:26" x14ac:dyDescent="0.25">
      <c r="A16" s="61" t="s">
        <v>11</v>
      </c>
      <c r="B16" s="20" t="s">
        <v>12</v>
      </c>
      <c r="C16" s="3">
        <v>480</v>
      </c>
      <c r="D16" s="2">
        <v>1778</v>
      </c>
      <c r="E16" s="2">
        <v>783</v>
      </c>
      <c r="F16" s="7" t="s">
        <v>12</v>
      </c>
      <c r="G16" s="12">
        <f>C16/110</f>
        <v>4.3636363636363633</v>
      </c>
      <c r="H16" s="12">
        <f>D16/415</f>
        <v>4.2843373493975907</v>
      </c>
      <c r="I16" s="12">
        <f>E16/189</f>
        <v>4.1428571428571432</v>
      </c>
    </row>
    <row r="17" spans="1:9" x14ac:dyDescent="0.25">
      <c r="A17" s="61"/>
      <c r="B17" s="20" t="s">
        <v>13</v>
      </c>
      <c r="C17" s="3">
        <v>465</v>
      </c>
      <c r="D17" s="2">
        <v>1775</v>
      </c>
      <c r="E17" s="2">
        <v>785</v>
      </c>
      <c r="F17" s="7" t="s">
        <v>13</v>
      </c>
      <c r="G17" s="12">
        <f t="shared" ref="G17:G20" si="3">C17/110</f>
        <v>4.2272727272727275</v>
      </c>
      <c r="H17" s="12">
        <f t="shared" ref="H17:H20" si="4">D17/415</f>
        <v>4.2771084337349397</v>
      </c>
      <c r="I17" s="12">
        <f t="shared" ref="I17:I20" si="5">E17/189</f>
        <v>4.1534391534391535</v>
      </c>
    </row>
    <row r="18" spans="1:9" x14ac:dyDescent="0.25">
      <c r="A18" s="61"/>
      <c r="B18" s="20" t="s">
        <v>14</v>
      </c>
      <c r="C18" s="3">
        <v>421</v>
      </c>
      <c r="D18" s="2">
        <v>1707</v>
      </c>
      <c r="E18" s="2">
        <v>762</v>
      </c>
      <c r="F18" s="7" t="s">
        <v>14</v>
      </c>
      <c r="G18" s="12">
        <f t="shared" si="3"/>
        <v>3.8272727272727272</v>
      </c>
      <c r="H18" s="12">
        <f t="shared" si="4"/>
        <v>4.1132530120481929</v>
      </c>
      <c r="I18" s="12">
        <f t="shared" si="5"/>
        <v>4.0317460317460316</v>
      </c>
    </row>
    <row r="19" spans="1:9" x14ac:dyDescent="0.25">
      <c r="A19" s="61"/>
      <c r="B19" s="20" t="s">
        <v>15</v>
      </c>
      <c r="C19" s="3">
        <v>432</v>
      </c>
      <c r="D19" s="2">
        <v>1682</v>
      </c>
      <c r="E19" s="2">
        <v>750</v>
      </c>
      <c r="F19" s="7" t="s">
        <v>15</v>
      </c>
      <c r="G19" s="12">
        <f t="shared" si="3"/>
        <v>3.9272727272727272</v>
      </c>
      <c r="H19" s="12">
        <f t="shared" si="4"/>
        <v>4.0530120481927714</v>
      </c>
      <c r="I19" s="12">
        <f t="shared" si="5"/>
        <v>3.9682539682539684</v>
      </c>
    </row>
    <row r="20" spans="1:9" x14ac:dyDescent="0.25">
      <c r="A20" s="61"/>
      <c r="B20" s="20" t="s">
        <v>10</v>
      </c>
      <c r="C20" s="3">
        <f>AVERAGE(C16:C19)</f>
        <v>449.5</v>
      </c>
      <c r="D20" s="2">
        <v>1719</v>
      </c>
      <c r="E20" s="2">
        <v>773</v>
      </c>
      <c r="F20" s="7" t="s">
        <v>10</v>
      </c>
      <c r="G20" s="12">
        <f t="shared" si="3"/>
        <v>4.086363636363636</v>
      </c>
      <c r="H20" s="12">
        <f t="shared" si="4"/>
        <v>4.1421686746987953</v>
      </c>
      <c r="I20" s="12">
        <f t="shared" si="5"/>
        <v>4.0899470899470902</v>
      </c>
    </row>
    <row r="21" spans="1:9" x14ac:dyDescent="0.25">
      <c r="A21" s="19"/>
      <c r="B21" s="16"/>
      <c r="C21" s="2" t="s">
        <v>0</v>
      </c>
      <c r="D21" s="2" t="s">
        <v>1</v>
      </c>
      <c r="E21" s="2" t="s">
        <v>2</v>
      </c>
      <c r="G21" s="11" t="s">
        <v>0</v>
      </c>
      <c r="H21" s="11" t="s">
        <v>1</v>
      </c>
      <c r="I21" s="11" t="s">
        <v>2</v>
      </c>
    </row>
    <row r="22" spans="1:9" x14ac:dyDescent="0.25">
      <c r="A22" s="62" t="s">
        <v>16</v>
      </c>
      <c r="B22" s="21" t="s">
        <v>17</v>
      </c>
      <c r="C22" s="3">
        <v>442</v>
      </c>
      <c r="D22" s="2">
        <v>1692</v>
      </c>
      <c r="E22" s="2">
        <v>747</v>
      </c>
      <c r="F22" s="8" t="s">
        <v>17</v>
      </c>
      <c r="G22" s="12">
        <f>C22/110</f>
        <v>4.0181818181818185</v>
      </c>
      <c r="H22" s="12">
        <f>D22/415</f>
        <v>4.0771084337349395</v>
      </c>
      <c r="I22" s="12">
        <f>E22/189</f>
        <v>3.9523809523809526</v>
      </c>
    </row>
    <row r="23" spans="1:9" x14ac:dyDescent="0.25">
      <c r="A23" s="62"/>
      <c r="B23" s="21" t="s">
        <v>18</v>
      </c>
      <c r="C23" s="3">
        <v>408</v>
      </c>
      <c r="D23" s="2">
        <v>1673</v>
      </c>
      <c r="E23" s="2">
        <v>723</v>
      </c>
      <c r="F23" s="8" t="s">
        <v>18</v>
      </c>
      <c r="G23" s="12">
        <f t="shared" ref="G23:G30" si="6">C23/110</f>
        <v>3.709090909090909</v>
      </c>
      <c r="H23" s="12">
        <f t="shared" ref="H23:H30" si="7">D23/415</f>
        <v>4.0313253012048191</v>
      </c>
      <c r="I23" s="12">
        <f t="shared" ref="I23:I30" si="8">E23/189</f>
        <v>3.8253968253968256</v>
      </c>
    </row>
    <row r="24" spans="1:9" x14ac:dyDescent="0.25">
      <c r="A24" s="62"/>
      <c r="B24" s="21" t="s">
        <v>19</v>
      </c>
      <c r="C24" s="3">
        <v>396</v>
      </c>
      <c r="D24" s="2">
        <v>1636</v>
      </c>
      <c r="E24" s="2">
        <v>741</v>
      </c>
      <c r="F24" s="8" t="s">
        <v>19</v>
      </c>
      <c r="G24" s="12">
        <f t="shared" si="6"/>
        <v>3.6</v>
      </c>
      <c r="H24" s="12">
        <f t="shared" si="7"/>
        <v>3.9421686746987952</v>
      </c>
      <c r="I24" s="12">
        <f t="shared" si="8"/>
        <v>3.9206349206349205</v>
      </c>
    </row>
    <row r="25" spans="1:9" x14ac:dyDescent="0.25">
      <c r="A25" s="62"/>
      <c r="B25" s="21" t="s">
        <v>20</v>
      </c>
      <c r="C25" s="3">
        <v>415</v>
      </c>
      <c r="D25" s="2">
        <v>1659</v>
      </c>
      <c r="E25" s="2">
        <v>741</v>
      </c>
      <c r="F25" s="8" t="s">
        <v>20</v>
      </c>
      <c r="G25" s="12">
        <f t="shared" si="6"/>
        <v>3.7727272727272729</v>
      </c>
      <c r="H25" s="12">
        <f t="shared" si="7"/>
        <v>3.9975903614457833</v>
      </c>
      <c r="I25" s="12">
        <f t="shared" si="8"/>
        <v>3.9206349206349205</v>
      </c>
    </row>
    <row r="26" spans="1:9" x14ac:dyDescent="0.25">
      <c r="A26" s="62"/>
      <c r="B26" s="21" t="s">
        <v>21</v>
      </c>
      <c r="C26" s="3">
        <v>425</v>
      </c>
      <c r="D26" s="2">
        <v>1654</v>
      </c>
      <c r="E26" s="2">
        <v>718</v>
      </c>
      <c r="F26" s="8" t="s">
        <v>21</v>
      </c>
      <c r="G26" s="12">
        <f t="shared" si="6"/>
        <v>3.8636363636363638</v>
      </c>
      <c r="H26" s="12">
        <f t="shared" si="7"/>
        <v>3.9855421686746988</v>
      </c>
      <c r="I26" s="12">
        <f t="shared" si="8"/>
        <v>3.7989417989417991</v>
      </c>
    </row>
    <row r="27" spans="1:9" x14ac:dyDescent="0.25">
      <c r="A27" s="62"/>
      <c r="B27" s="21" t="s">
        <v>22</v>
      </c>
      <c r="C27" s="3">
        <v>418</v>
      </c>
      <c r="D27" s="2">
        <v>1636</v>
      </c>
      <c r="E27" s="2">
        <v>711</v>
      </c>
      <c r="F27" s="8" t="s">
        <v>22</v>
      </c>
      <c r="G27" s="12">
        <f t="shared" si="6"/>
        <v>3.8</v>
      </c>
      <c r="H27" s="12">
        <f t="shared" si="7"/>
        <v>3.9421686746987952</v>
      </c>
      <c r="I27" s="12">
        <f t="shared" si="8"/>
        <v>3.7619047619047619</v>
      </c>
    </row>
    <row r="28" spans="1:9" x14ac:dyDescent="0.25">
      <c r="A28" s="62"/>
      <c r="B28" s="21" t="s">
        <v>23</v>
      </c>
      <c r="C28" s="3">
        <v>480</v>
      </c>
      <c r="D28" s="2">
        <v>1818</v>
      </c>
      <c r="E28" s="2">
        <v>759</v>
      </c>
      <c r="F28" s="8" t="s">
        <v>23</v>
      </c>
      <c r="G28" s="12">
        <f t="shared" si="6"/>
        <v>4.3636363636363633</v>
      </c>
      <c r="H28" s="12">
        <f t="shared" si="7"/>
        <v>4.3807228915662648</v>
      </c>
      <c r="I28" s="12">
        <f t="shared" si="8"/>
        <v>4.0158730158730158</v>
      </c>
    </row>
    <row r="29" spans="1:9" x14ac:dyDescent="0.25">
      <c r="A29" s="62"/>
      <c r="B29" s="21" t="s">
        <v>24</v>
      </c>
      <c r="C29" s="3">
        <v>452</v>
      </c>
      <c r="D29" s="2">
        <v>1757</v>
      </c>
      <c r="E29" s="2">
        <v>726</v>
      </c>
      <c r="F29" s="8" t="s">
        <v>24</v>
      </c>
      <c r="G29" s="12">
        <f t="shared" si="6"/>
        <v>4.1090909090909093</v>
      </c>
      <c r="H29" s="12">
        <f t="shared" si="7"/>
        <v>4.233734939759036</v>
      </c>
      <c r="I29" s="12">
        <f t="shared" si="8"/>
        <v>3.8412698412698414</v>
      </c>
    </row>
    <row r="30" spans="1:9" x14ac:dyDescent="0.25">
      <c r="A30" s="62"/>
      <c r="B30" s="21" t="s">
        <v>10</v>
      </c>
      <c r="C30" s="3">
        <f>AVERAGE(C22:C29)</f>
        <v>429.5</v>
      </c>
      <c r="D30" s="2">
        <v>1743</v>
      </c>
      <c r="E30" s="2">
        <v>753</v>
      </c>
      <c r="F30" s="8" t="s">
        <v>10</v>
      </c>
      <c r="G30" s="12">
        <f t="shared" si="6"/>
        <v>3.9045454545454548</v>
      </c>
      <c r="H30" s="12">
        <f t="shared" si="7"/>
        <v>4.2</v>
      </c>
      <c r="I30" s="12">
        <f t="shared" si="8"/>
        <v>3.9841269841269842</v>
      </c>
    </row>
    <row r="31" spans="1:9" x14ac:dyDescent="0.25">
      <c r="A31" s="19"/>
      <c r="B31" s="16"/>
      <c r="C31" s="2" t="s">
        <v>0</v>
      </c>
      <c r="D31" s="2" t="s">
        <v>1</v>
      </c>
      <c r="E31" s="2" t="s">
        <v>2</v>
      </c>
      <c r="G31" s="11" t="s">
        <v>0</v>
      </c>
      <c r="H31" s="11" t="s">
        <v>1</v>
      </c>
      <c r="I31" s="11" t="s">
        <v>2</v>
      </c>
    </row>
    <row r="32" spans="1:9" x14ac:dyDescent="0.25">
      <c r="A32" s="63" t="s">
        <v>25</v>
      </c>
      <c r="B32" s="22" t="s">
        <v>26</v>
      </c>
      <c r="C32" s="3">
        <v>314</v>
      </c>
      <c r="D32" s="2">
        <v>1228</v>
      </c>
      <c r="E32" s="2">
        <v>579</v>
      </c>
      <c r="F32" s="9" t="s">
        <v>26</v>
      </c>
      <c r="G32" s="12">
        <f>C32/110</f>
        <v>2.8545454545454545</v>
      </c>
      <c r="H32" s="12">
        <f>D32/415</f>
        <v>2.9590361445783131</v>
      </c>
      <c r="I32" s="12">
        <f>E32/189</f>
        <v>3.0634920634920637</v>
      </c>
    </row>
    <row r="33" spans="1:9" x14ac:dyDescent="0.25">
      <c r="A33" s="63"/>
      <c r="B33" s="22" t="s">
        <v>27</v>
      </c>
      <c r="C33" s="3">
        <v>369</v>
      </c>
      <c r="D33" s="2">
        <v>1346</v>
      </c>
      <c r="E33" s="2">
        <v>598</v>
      </c>
      <c r="F33" s="9" t="s">
        <v>27</v>
      </c>
      <c r="G33" s="12">
        <f t="shared" ref="G33:G38" si="9">C33/110</f>
        <v>3.3545454545454545</v>
      </c>
      <c r="H33" s="12">
        <f t="shared" ref="H33:H38" si="10">D33/415</f>
        <v>3.2433734939759038</v>
      </c>
      <c r="I33" s="12">
        <f t="shared" ref="I33:I38" si="11">E33/189</f>
        <v>3.1640211640211642</v>
      </c>
    </row>
    <row r="34" spans="1:9" x14ac:dyDescent="0.25">
      <c r="A34" s="63"/>
      <c r="B34" s="22" t="s">
        <v>28</v>
      </c>
      <c r="C34" s="3">
        <v>346</v>
      </c>
      <c r="D34" s="2">
        <v>1324</v>
      </c>
      <c r="E34" s="2">
        <v>615</v>
      </c>
      <c r="F34" s="9" t="s">
        <v>28</v>
      </c>
      <c r="G34" s="12">
        <f t="shared" si="9"/>
        <v>3.1454545454545455</v>
      </c>
      <c r="H34" s="12">
        <f t="shared" si="10"/>
        <v>3.1903614457831324</v>
      </c>
      <c r="I34" s="12">
        <f t="shared" si="11"/>
        <v>3.253968253968254</v>
      </c>
    </row>
    <row r="35" spans="1:9" x14ac:dyDescent="0.25">
      <c r="A35" s="63"/>
      <c r="B35" s="22" t="s">
        <v>29</v>
      </c>
      <c r="C35" s="3">
        <v>324</v>
      </c>
      <c r="D35" s="2">
        <v>1295</v>
      </c>
      <c r="E35" s="2">
        <v>622</v>
      </c>
      <c r="F35" s="9" t="s">
        <v>29</v>
      </c>
      <c r="G35" s="12">
        <f t="shared" si="9"/>
        <v>2.9454545454545453</v>
      </c>
      <c r="H35" s="12">
        <f t="shared" si="10"/>
        <v>3.1204819277108435</v>
      </c>
      <c r="I35" s="12">
        <f t="shared" si="11"/>
        <v>3.2910052910052912</v>
      </c>
    </row>
    <row r="36" spans="1:9" x14ac:dyDescent="0.25">
      <c r="A36" s="63"/>
      <c r="B36" s="22" t="s">
        <v>30</v>
      </c>
      <c r="C36" s="3">
        <v>332</v>
      </c>
      <c r="D36" s="2">
        <v>1355</v>
      </c>
      <c r="E36" s="2">
        <v>627</v>
      </c>
      <c r="F36" s="9" t="s">
        <v>30</v>
      </c>
      <c r="G36" s="12">
        <f t="shared" si="9"/>
        <v>3.0181818181818181</v>
      </c>
      <c r="H36" s="12">
        <f t="shared" si="10"/>
        <v>3.2650602409638556</v>
      </c>
      <c r="I36" s="12">
        <f t="shared" si="11"/>
        <v>3.3174603174603177</v>
      </c>
    </row>
    <row r="37" spans="1:9" x14ac:dyDescent="0.25">
      <c r="A37" s="63"/>
      <c r="B37" s="22" t="s">
        <v>31</v>
      </c>
      <c r="C37" s="3">
        <v>330</v>
      </c>
      <c r="D37" s="2">
        <v>1384</v>
      </c>
      <c r="E37" s="2">
        <v>655</v>
      </c>
      <c r="F37" s="9" t="s">
        <v>31</v>
      </c>
      <c r="G37" s="12">
        <f t="shared" si="9"/>
        <v>3</v>
      </c>
      <c r="H37" s="12">
        <f t="shared" si="10"/>
        <v>3.3349397590361445</v>
      </c>
      <c r="I37" s="12">
        <f t="shared" si="11"/>
        <v>3.4656084656084656</v>
      </c>
    </row>
    <row r="38" spans="1:9" x14ac:dyDescent="0.25">
      <c r="A38" s="63"/>
      <c r="B38" s="22" t="s">
        <v>10</v>
      </c>
      <c r="C38" s="3">
        <f>AVERAGE(C32:C37)</f>
        <v>335.83333333333331</v>
      </c>
      <c r="D38" s="2">
        <v>1429</v>
      </c>
      <c r="E38" s="2">
        <v>657</v>
      </c>
      <c r="F38" s="9" t="s">
        <v>10</v>
      </c>
      <c r="G38" s="12">
        <f t="shared" si="9"/>
        <v>3.0530303030303028</v>
      </c>
      <c r="H38" s="12">
        <f t="shared" si="10"/>
        <v>3.4433734939759035</v>
      </c>
      <c r="I38" s="12">
        <f t="shared" si="11"/>
        <v>3.4761904761904763</v>
      </c>
    </row>
    <row r="39" spans="1:9" x14ac:dyDescent="0.25">
      <c r="A39" s="19"/>
      <c r="B39" s="16"/>
      <c r="C39" s="2" t="s">
        <v>0</v>
      </c>
      <c r="D39" s="2" t="s">
        <v>1</v>
      </c>
      <c r="E39" s="2" t="s">
        <v>2</v>
      </c>
      <c r="G39" s="11" t="s">
        <v>0</v>
      </c>
      <c r="H39" s="11" t="s">
        <v>1</v>
      </c>
      <c r="I39" s="11" t="s">
        <v>2</v>
      </c>
    </row>
    <row r="40" spans="1:9" x14ac:dyDescent="0.25">
      <c r="A40" s="57" t="s">
        <v>32</v>
      </c>
      <c r="B40" s="23" t="s">
        <v>33</v>
      </c>
      <c r="C40" s="3">
        <v>351</v>
      </c>
      <c r="D40" s="2">
        <v>1590</v>
      </c>
      <c r="E40" s="2">
        <v>728</v>
      </c>
      <c r="F40" s="10" t="s">
        <v>33</v>
      </c>
      <c r="G40" s="12">
        <f>C40/110</f>
        <v>3.1909090909090909</v>
      </c>
      <c r="H40" s="12">
        <f>D40/415</f>
        <v>3.8313253012048194</v>
      </c>
      <c r="I40" s="12">
        <f>E40/189</f>
        <v>3.8518518518518516</v>
      </c>
    </row>
    <row r="41" spans="1:9" x14ac:dyDescent="0.25">
      <c r="A41" s="57"/>
      <c r="B41" s="23" t="s">
        <v>34</v>
      </c>
      <c r="C41" s="3">
        <v>391</v>
      </c>
      <c r="D41" s="2">
        <v>1642</v>
      </c>
      <c r="E41" s="2">
        <v>742</v>
      </c>
      <c r="F41" s="10" t="s">
        <v>34</v>
      </c>
      <c r="G41" s="12">
        <f t="shared" ref="G41:G47" si="12">C41/110</f>
        <v>3.5545454545454547</v>
      </c>
      <c r="H41" s="12">
        <f t="shared" ref="H41:H47" si="13">D41/415</f>
        <v>3.9566265060240964</v>
      </c>
      <c r="I41" s="12">
        <f t="shared" ref="I41:I47" si="14">E41/189</f>
        <v>3.925925925925926</v>
      </c>
    </row>
    <row r="42" spans="1:9" x14ac:dyDescent="0.25">
      <c r="A42" s="57"/>
      <c r="B42" s="23" t="s">
        <v>16</v>
      </c>
      <c r="C42" s="3">
        <v>456</v>
      </c>
      <c r="D42" s="2">
        <v>1747</v>
      </c>
      <c r="E42" s="2">
        <v>772</v>
      </c>
      <c r="F42" s="10" t="s">
        <v>16</v>
      </c>
      <c r="G42" s="12">
        <f t="shared" si="12"/>
        <v>4.1454545454545455</v>
      </c>
      <c r="H42" s="12">
        <f t="shared" si="13"/>
        <v>4.2096385542168671</v>
      </c>
      <c r="I42" s="12">
        <f t="shared" si="14"/>
        <v>4.0846560846560847</v>
      </c>
    </row>
    <row r="43" spans="1:9" x14ac:dyDescent="0.25">
      <c r="A43" s="57"/>
      <c r="B43" s="23" t="s">
        <v>35</v>
      </c>
      <c r="C43" s="3">
        <v>375</v>
      </c>
      <c r="D43" s="2">
        <v>1647</v>
      </c>
      <c r="E43" s="2">
        <v>750</v>
      </c>
      <c r="F43" s="10" t="s">
        <v>35</v>
      </c>
      <c r="G43" s="12">
        <f t="shared" si="12"/>
        <v>3.4090909090909092</v>
      </c>
      <c r="H43" s="12">
        <f t="shared" si="13"/>
        <v>3.9686746987951809</v>
      </c>
      <c r="I43" s="12">
        <f t="shared" si="14"/>
        <v>3.9682539682539684</v>
      </c>
    </row>
    <row r="44" spans="1:9" x14ac:dyDescent="0.25">
      <c r="A44" s="57"/>
      <c r="B44" s="23" t="s">
        <v>36</v>
      </c>
      <c r="C44" s="3">
        <v>350</v>
      </c>
      <c r="D44" s="2">
        <v>1476</v>
      </c>
      <c r="E44" s="2">
        <v>683</v>
      </c>
      <c r="F44" s="10" t="s">
        <v>36</v>
      </c>
      <c r="G44" s="12">
        <f t="shared" si="12"/>
        <v>3.1818181818181817</v>
      </c>
      <c r="H44" s="12">
        <f t="shared" si="13"/>
        <v>3.5566265060240965</v>
      </c>
      <c r="I44" s="12">
        <f t="shared" si="14"/>
        <v>3.6137566137566139</v>
      </c>
    </row>
    <row r="45" spans="1:9" x14ac:dyDescent="0.25">
      <c r="A45" s="57"/>
      <c r="B45" s="23" t="s">
        <v>37</v>
      </c>
      <c r="C45" s="3">
        <v>397</v>
      </c>
      <c r="D45" s="2">
        <v>1578</v>
      </c>
      <c r="E45" s="2">
        <v>711</v>
      </c>
      <c r="F45" s="10" t="s">
        <v>37</v>
      </c>
      <c r="G45" s="12">
        <f t="shared" si="12"/>
        <v>3.6090909090909089</v>
      </c>
      <c r="H45" s="12">
        <f t="shared" si="13"/>
        <v>3.802409638554217</v>
      </c>
      <c r="I45" s="12">
        <f t="shared" si="14"/>
        <v>3.7619047619047619</v>
      </c>
    </row>
    <row r="46" spans="1:9" x14ac:dyDescent="0.25">
      <c r="A46" s="57"/>
      <c r="B46" s="23" t="s">
        <v>38</v>
      </c>
      <c r="C46" s="3">
        <v>385</v>
      </c>
      <c r="D46" s="2">
        <v>1634</v>
      </c>
      <c r="E46" s="2">
        <v>752</v>
      </c>
      <c r="F46" s="10" t="s">
        <v>38</v>
      </c>
      <c r="G46" s="12">
        <f t="shared" si="12"/>
        <v>3.5</v>
      </c>
      <c r="H46" s="12">
        <f t="shared" si="13"/>
        <v>3.9373493975903613</v>
      </c>
      <c r="I46" s="12">
        <f t="shared" si="14"/>
        <v>3.9788359788359786</v>
      </c>
    </row>
    <row r="47" spans="1:9" x14ac:dyDescent="0.25">
      <c r="A47" s="57"/>
      <c r="B47" s="23" t="s">
        <v>10</v>
      </c>
      <c r="C47" s="3">
        <f>AVERAGE(C40:C46)</f>
        <v>386.42857142857144</v>
      </c>
      <c r="D47" s="2">
        <v>1664</v>
      </c>
      <c r="E47" s="2">
        <v>749</v>
      </c>
      <c r="F47" s="10" t="s">
        <v>10</v>
      </c>
      <c r="G47" s="12">
        <f t="shared" si="12"/>
        <v>3.5129870129870131</v>
      </c>
      <c r="H47" s="12">
        <f t="shared" si="13"/>
        <v>4.0096385542168678</v>
      </c>
      <c r="I47" s="12">
        <f t="shared" si="14"/>
        <v>3.9629629629629628</v>
      </c>
    </row>
    <row r="48" spans="1:9" x14ac:dyDescent="0.25">
      <c r="A48" s="19"/>
      <c r="B48" s="16"/>
      <c r="C48" s="2" t="s">
        <v>0</v>
      </c>
      <c r="D48" s="2" t="s">
        <v>1</v>
      </c>
      <c r="E48" s="2" t="s">
        <v>2</v>
      </c>
      <c r="G48" s="11" t="s">
        <v>0</v>
      </c>
      <c r="H48" s="11" t="s">
        <v>1</v>
      </c>
      <c r="I48" s="11" t="s">
        <v>2</v>
      </c>
    </row>
    <row r="49" spans="1:10" x14ac:dyDescent="0.25">
      <c r="A49" s="58" t="s">
        <v>44</v>
      </c>
      <c r="B49" s="24" t="s">
        <v>39</v>
      </c>
      <c r="C49" s="2">
        <v>1503</v>
      </c>
      <c r="D49" s="2">
        <v>4351</v>
      </c>
      <c r="E49" s="2">
        <v>3215</v>
      </c>
      <c r="F49" s="1" t="s">
        <v>39</v>
      </c>
      <c r="G49" s="12">
        <f>C49/327</f>
        <v>4.5963302752293576</v>
      </c>
      <c r="H49" s="12">
        <f>D49/958</f>
        <v>4.5417536534446761</v>
      </c>
      <c r="I49" s="12">
        <f>E49/743</f>
        <v>4.3270524899057872</v>
      </c>
    </row>
    <row r="50" spans="1:10" ht="26.25" x14ac:dyDescent="0.25">
      <c r="A50" s="58"/>
      <c r="B50" s="24" t="s">
        <v>40</v>
      </c>
      <c r="C50" s="2">
        <v>1395</v>
      </c>
      <c r="D50" s="2">
        <v>4176</v>
      </c>
      <c r="E50" s="2">
        <v>3079</v>
      </c>
      <c r="F50" s="1" t="s">
        <v>40</v>
      </c>
      <c r="G50" s="12">
        <f t="shared" ref="G50:G54" si="15">C50/327</f>
        <v>4.2660550458715596</v>
      </c>
      <c r="H50" s="12">
        <f t="shared" ref="H50:H54" si="16">D50/958</f>
        <v>4.3590814196242169</v>
      </c>
      <c r="I50" s="12">
        <f t="shared" ref="I50:I54" si="17">E50/743</f>
        <v>4.1440107671601618</v>
      </c>
    </row>
    <row r="51" spans="1:10" ht="26.25" x14ac:dyDescent="0.25">
      <c r="A51" s="58"/>
      <c r="B51" s="24" t="s">
        <v>41</v>
      </c>
      <c r="C51" s="2">
        <v>1388</v>
      </c>
      <c r="D51" s="2">
        <v>4166</v>
      </c>
      <c r="E51" s="2">
        <v>3054</v>
      </c>
      <c r="F51" s="1" t="s">
        <v>41</v>
      </c>
      <c r="G51" s="12">
        <f t="shared" si="15"/>
        <v>4.2446483180428132</v>
      </c>
      <c r="H51" s="12">
        <f t="shared" si="16"/>
        <v>4.3486430062630479</v>
      </c>
      <c r="I51" s="12">
        <f t="shared" si="17"/>
        <v>4.1103633916554507</v>
      </c>
    </row>
    <row r="52" spans="1:10" ht="26.25" x14ac:dyDescent="0.25">
      <c r="A52" s="58"/>
      <c r="B52" s="24" t="s">
        <v>42</v>
      </c>
      <c r="C52" s="2">
        <v>1460</v>
      </c>
      <c r="D52" s="2">
        <v>4174</v>
      </c>
      <c r="E52" s="2">
        <v>3036</v>
      </c>
      <c r="F52" s="1" t="s">
        <v>42</v>
      </c>
      <c r="G52" s="12">
        <f t="shared" si="15"/>
        <v>4.4648318042813457</v>
      </c>
      <c r="H52" s="12">
        <f t="shared" si="16"/>
        <v>4.3569937369519831</v>
      </c>
      <c r="I52" s="12">
        <f t="shared" si="17"/>
        <v>4.0861372812920589</v>
      </c>
    </row>
    <row r="53" spans="1:10" x14ac:dyDescent="0.25">
      <c r="A53" s="58"/>
      <c r="B53" s="24" t="s">
        <v>43</v>
      </c>
      <c r="C53" s="2">
        <v>1471</v>
      </c>
      <c r="D53" s="2">
        <v>4258</v>
      </c>
      <c r="E53" s="2">
        <v>3138</v>
      </c>
      <c r="F53" s="1" t="s">
        <v>43</v>
      </c>
      <c r="G53" s="12">
        <f t="shared" si="15"/>
        <v>4.4984709480122325</v>
      </c>
      <c r="H53" s="12">
        <f t="shared" si="16"/>
        <v>4.4446764091858038</v>
      </c>
      <c r="I53" s="12">
        <f t="shared" si="17"/>
        <v>4.223418573351279</v>
      </c>
    </row>
    <row r="54" spans="1:10" x14ac:dyDescent="0.25">
      <c r="A54" s="58"/>
      <c r="B54" s="24" t="s">
        <v>45</v>
      </c>
      <c r="C54" s="3">
        <f>AVERAGE(C49:C53)</f>
        <v>1443.4</v>
      </c>
      <c r="D54" s="2">
        <v>4192</v>
      </c>
      <c r="E54" s="2">
        <v>3072</v>
      </c>
      <c r="F54" s="1" t="s">
        <v>45</v>
      </c>
      <c r="G54" s="12">
        <f t="shared" si="15"/>
        <v>4.4140672782874617</v>
      </c>
      <c r="H54" s="12">
        <f t="shared" si="16"/>
        <v>4.3757828810020873</v>
      </c>
      <c r="I54" s="12">
        <f t="shared" si="17"/>
        <v>4.1345895020188426</v>
      </c>
    </row>
    <row r="58" spans="1:10" x14ac:dyDescent="0.25">
      <c r="B58" s="32" t="s">
        <v>57</v>
      </c>
      <c r="J58" s="32" t="s">
        <v>58</v>
      </c>
    </row>
    <row r="59" spans="1:10" x14ac:dyDescent="0.25">
      <c r="J59" s="32" t="s">
        <v>59</v>
      </c>
    </row>
  </sheetData>
  <customSheetViews>
    <customSheetView guid="{53E1DE44-987C-40A3-BC6C-710E30ECCBAF}" hiddenColumns="1" topLeftCell="A27">
      <selection activeCell="R62" sqref="R62"/>
      <pageMargins left="0.7" right="0.7" top="0.75" bottom="0.75" header="0.3" footer="0.3"/>
      <pageSetup orientation="portrait" r:id="rId1"/>
    </customSheetView>
  </customSheetViews>
  <mergeCells count="10">
    <mergeCell ref="G5:I7"/>
    <mergeCell ref="A1:Y1"/>
    <mergeCell ref="B3:Y3"/>
    <mergeCell ref="A40:A47"/>
    <mergeCell ref="A49:A54"/>
    <mergeCell ref="A6:A7"/>
    <mergeCell ref="A9:A14"/>
    <mergeCell ref="A16:A20"/>
    <mergeCell ref="A22:A30"/>
    <mergeCell ref="A32:A38"/>
  </mergeCell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18" workbookViewId="0">
      <selection activeCell="Q54" sqref="Q54"/>
    </sheetView>
  </sheetViews>
  <sheetFormatPr defaultRowHeight="15" x14ac:dyDescent="0.25"/>
  <cols>
    <col min="2" max="2" width="34.5703125" customWidth="1"/>
    <col min="6" max="6" width="8.28515625" bestFit="1" customWidth="1"/>
    <col min="7" max="7" width="9.7109375" bestFit="1" customWidth="1"/>
    <col min="8" max="8" width="29.42578125" bestFit="1" customWidth="1"/>
    <col min="9" max="9" width="9.7109375" bestFit="1" customWidth="1"/>
    <col min="10" max="10" width="29.42578125" bestFit="1" customWidth="1"/>
  </cols>
  <sheetData>
    <row r="1" spans="1:10" ht="23.25" x14ac:dyDescent="0.35">
      <c r="A1" s="70" t="s">
        <v>54</v>
      </c>
      <c r="B1" s="70"/>
      <c r="C1" s="70"/>
      <c r="D1" s="70"/>
      <c r="E1" s="70"/>
      <c r="F1" s="70"/>
      <c r="G1" s="70"/>
      <c r="H1" s="70"/>
      <c r="I1" s="70"/>
      <c r="J1" s="70"/>
    </row>
    <row r="2" spans="1:10" s="32" customFormat="1" x14ac:dyDescent="0.25">
      <c r="C2" s="33" t="str">
        <f>'Annexure-I'!G8</f>
        <v>2018-19</v>
      </c>
      <c r="D2" s="33" t="str">
        <f>'Annexure-I'!H8</f>
        <v>2019-20</v>
      </c>
      <c r="E2" s="33" t="str">
        <f>'Annexure-I'!I8</f>
        <v>2020-21</v>
      </c>
      <c r="F2" s="34"/>
      <c r="G2" s="34" t="s">
        <v>49</v>
      </c>
      <c r="H2" s="43" t="s">
        <v>52</v>
      </c>
      <c r="I2" s="38" t="s">
        <v>50</v>
      </c>
      <c r="J2" s="39" t="s">
        <v>52</v>
      </c>
    </row>
    <row r="3" spans="1:10" x14ac:dyDescent="0.25">
      <c r="A3" s="60" t="s">
        <v>4</v>
      </c>
      <c r="B3" s="17" t="s">
        <v>5</v>
      </c>
      <c r="C3" s="27">
        <f>'Annexure-I'!G9</f>
        <v>3.3818181818181818</v>
      </c>
      <c r="D3" s="27">
        <f>'Annexure-I'!H9</f>
        <v>3.83855421686747</v>
      </c>
      <c r="E3" s="27">
        <f>'Annexure-I'!I9</f>
        <v>3.82010582010582</v>
      </c>
      <c r="F3" s="4"/>
      <c r="G3" s="28">
        <f>D3-C3</f>
        <v>0.45673603504928817</v>
      </c>
      <c r="H3" s="44">
        <f>G9*25</f>
        <v>9.4459656809054398</v>
      </c>
      <c r="I3" s="40">
        <f>E3-D3</f>
        <v>-1.8448396761649999E-2</v>
      </c>
      <c r="J3" s="41">
        <f>I9*25</f>
        <v>-2.5708654724718989</v>
      </c>
    </row>
    <row r="4" spans="1:10" x14ac:dyDescent="0.25">
      <c r="A4" s="60"/>
      <c r="B4" s="17" t="s">
        <v>6</v>
      </c>
      <c r="C4" s="27">
        <f>'Annexure-I'!G10</f>
        <v>3.3727272727272726</v>
      </c>
      <c r="D4" s="27">
        <f>'Annexure-I'!H10</f>
        <v>3.8265060240963855</v>
      </c>
      <c r="E4" s="27">
        <f>'Annexure-I'!I10</f>
        <v>3.746031746031746</v>
      </c>
      <c r="F4" s="4"/>
      <c r="G4" s="28">
        <f t="shared" ref="G4:G8" si="0">D4-C4</f>
        <v>0.45377875136911294</v>
      </c>
      <c r="H4" s="64"/>
      <c r="I4" s="40">
        <f t="shared" ref="I4:I8" si="1">E4-D4</f>
        <v>-8.0474278064639471E-2</v>
      </c>
      <c r="J4" s="67"/>
    </row>
    <row r="5" spans="1:10" ht="38.25" x14ac:dyDescent="0.25">
      <c r="A5" s="60"/>
      <c r="B5" s="18" t="s">
        <v>7</v>
      </c>
      <c r="C5" s="27">
        <f>'Annexure-I'!G11</f>
        <v>3.4272727272727272</v>
      </c>
      <c r="D5" s="27">
        <f>'Annexure-I'!H11</f>
        <v>3.7228915662650603</v>
      </c>
      <c r="E5" s="27">
        <f>'Annexure-I'!I11</f>
        <v>3.5820105820105819</v>
      </c>
      <c r="F5" s="4"/>
      <c r="G5" s="28">
        <f t="shared" si="0"/>
        <v>0.2956188389923331</v>
      </c>
      <c r="H5" s="65"/>
      <c r="I5" s="40">
        <f t="shared" si="1"/>
        <v>-0.14088098425447848</v>
      </c>
      <c r="J5" s="68"/>
    </row>
    <row r="6" spans="1:10" x14ac:dyDescent="0.25">
      <c r="A6" s="60"/>
      <c r="B6" s="17" t="s">
        <v>8</v>
      </c>
      <c r="C6" s="27">
        <f>'Annexure-I'!G12</f>
        <v>3.4636363636363638</v>
      </c>
      <c r="D6" s="27">
        <f>'Annexure-I'!H12</f>
        <v>3.8530120481927712</v>
      </c>
      <c r="E6" s="27">
        <f>'Annexure-I'!I12</f>
        <v>3.5714285714285716</v>
      </c>
      <c r="F6" s="4"/>
      <c r="G6" s="28">
        <f t="shared" si="0"/>
        <v>0.38937568455640736</v>
      </c>
      <c r="H6" s="65"/>
      <c r="I6" s="40">
        <f t="shared" si="1"/>
        <v>-0.28158347676419959</v>
      </c>
      <c r="J6" s="68"/>
    </row>
    <row r="7" spans="1:10" x14ac:dyDescent="0.25">
      <c r="A7" s="60"/>
      <c r="B7" s="17" t="s">
        <v>9</v>
      </c>
      <c r="C7" s="27">
        <f>'Annexure-I'!G13</f>
        <v>3.581818181818182</v>
      </c>
      <c r="D7" s="27">
        <f>'Annexure-I'!H13</f>
        <v>3.7397590361445783</v>
      </c>
      <c r="E7" s="27">
        <f>'Annexure-I'!I13</f>
        <v>3.7301587301587302</v>
      </c>
      <c r="F7" s="4"/>
      <c r="G7" s="28">
        <f t="shared" si="0"/>
        <v>0.15794085432639626</v>
      </c>
      <c r="H7" s="65"/>
      <c r="I7" s="40">
        <f t="shared" si="1"/>
        <v>-9.6003059858480455E-3</v>
      </c>
      <c r="J7" s="68"/>
    </row>
    <row r="8" spans="1:10" x14ac:dyDescent="0.25">
      <c r="A8" s="60"/>
      <c r="B8" s="17" t="s">
        <v>10</v>
      </c>
      <c r="C8" s="27">
        <f>'Annexure-I'!G14</f>
        <v>3.4454545454545453</v>
      </c>
      <c r="D8" s="27">
        <f>'Annexure-I'!H14</f>
        <v>3.9590361445783131</v>
      </c>
      <c r="E8" s="27">
        <f>'Annexure-I'!I14</f>
        <v>3.873015873015873</v>
      </c>
      <c r="F8" s="4"/>
      <c r="G8" s="28">
        <f t="shared" si="0"/>
        <v>0.51358159912376777</v>
      </c>
      <c r="H8" s="66"/>
      <c r="I8" s="40">
        <f t="shared" si="1"/>
        <v>-8.6020271562440076E-2</v>
      </c>
      <c r="J8" s="69"/>
    </row>
    <row r="9" spans="1:10" s="32" customFormat="1" x14ac:dyDescent="0.25">
      <c r="A9" s="35"/>
      <c r="B9" s="36"/>
      <c r="C9" s="33" t="str">
        <f>'Annexure-I'!G15</f>
        <v>2018-19</v>
      </c>
      <c r="D9" s="33" t="str">
        <f>'Annexure-I'!H15</f>
        <v>2019-20</v>
      </c>
      <c r="E9" s="33" t="str">
        <f>'Annexure-I'!I15</f>
        <v>2020-21</v>
      </c>
      <c r="F9" s="34" t="s">
        <v>51</v>
      </c>
      <c r="G9" s="37">
        <f>AVERAGE(G3:G8)</f>
        <v>0.37783862723621758</v>
      </c>
      <c r="H9" s="44">
        <f>G15*25</f>
        <v>2.1903066812705441</v>
      </c>
      <c r="I9" s="41">
        <f>AVERAGE(I3:I8)</f>
        <v>-0.10283461889887595</v>
      </c>
      <c r="J9" s="41">
        <f>I15*25</f>
        <v>-2.4181806591445154</v>
      </c>
    </row>
    <row r="10" spans="1:10" x14ac:dyDescent="0.25">
      <c r="A10" s="61" t="s">
        <v>11</v>
      </c>
      <c r="B10" s="20" t="s">
        <v>12</v>
      </c>
      <c r="C10" s="27">
        <f>'Annexure-I'!G16</f>
        <v>4.3636363636363633</v>
      </c>
      <c r="D10" s="27">
        <f>'Annexure-I'!H16</f>
        <v>4.2843373493975907</v>
      </c>
      <c r="E10" s="27">
        <f>'Annexure-I'!I16</f>
        <v>4.1428571428571432</v>
      </c>
      <c r="F10" s="4"/>
      <c r="G10" s="28">
        <f>D10-C10</f>
        <v>-7.9299014238772614E-2</v>
      </c>
      <c r="H10" s="64"/>
      <c r="I10" s="40">
        <f>E10-D10</f>
        <v>-0.14148020654044746</v>
      </c>
      <c r="J10" s="67"/>
    </row>
    <row r="11" spans="1:10" x14ac:dyDescent="0.25">
      <c r="A11" s="61"/>
      <c r="B11" s="20" t="s">
        <v>13</v>
      </c>
      <c r="C11" s="27">
        <f>'Annexure-I'!G17</f>
        <v>4.2272727272727275</v>
      </c>
      <c r="D11" s="27">
        <f>'Annexure-I'!H17</f>
        <v>4.2771084337349397</v>
      </c>
      <c r="E11" s="27">
        <f>'Annexure-I'!I17</f>
        <v>4.1534391534391535</v>
      </c>
      <c r="F11" s="4"/>
      <c r="G11" s="28">
        <f t="shared" ref="G11:G14" si="2">D11-C11</f>
        <v>4.9835706462212137E-2</v>
      </c>
      <c r="H11" s="65"/>
      <c r="I11" s="40">
        <f t="shared" ref="I11:I14" si="3">E11-D11</f>
        <v>-0.12366928029578617</v>
      </c>
      <c r="J11" s="68"/>
    </row>
    <row r="12" spans="1:10" x14ac:dyDescent="0.25">
      <c r="A12" s="61"/>
      <c r="B12" s="20" t="s">
        <v>14</v>
      </c>
      <c r="C12" s="27">
        <f>'Annexure-I'!G18</f>
        <v>3.8272727272727272</v>
      </c>
      <c r="D12" s="27">
        <f>'Annexure-I'!H18</f>
        <v>4.1132530120481929</v>
      </c>
      <c r="E12" s="27">
        <f>'Annexure-I'!I18</f>
        <v>4.0317460317460316</v>
      </c>
      <c r="F12" s="4"/>
      <c r="G12" s="28">
        <f t="shared" si="2"/>
        <v>0.28598028477546578</v>
      </c>
      <c r="H12" s="65"/>
      <c r="I12" s="40">
        <f t="shared" si="3"/>
        <v>-8.1506980302161303E-2</v>
      </c>
      <c r="J12" s="68"/>
    </row>
    <row r="13" spans="1:10" x14ac:dyDescent="0.25">
      <c r="A13" s="61"/>
      <c r="B13" s="20" t="s">
        <v>15</v>
      </c>
      <c r="C13" s="27">
        <f>'Annexure-I'!G19</f>
        <v>3.9272727272727272</v>
      </c>
      <c r="D13" s="27">
        <f>'Annexure-I'!H19</f>
        <v>4.0530120481927714</v>
      </c>
      <c r="E13" s="27">
        <f>'Annexure-I'!I19</f>
        <v>3.9682539682539684</v>
      </c>
      <c r="F13" s="4"/>
      <c r="G13" s="28">
        <f t="shared" si="2"/>
        <v>0.12573932092004414</v>
      </c>
      <c r="H13" s="65"/>
      <c r="I13" s="40">
        <f t="shared" si="3"/>
        <v>-8.4758079938803021E-2</v>
      </c>
      <c r="J13" s="68"/>
    </row>
    <row r="14" spans="1:10" x14ac:dyDescent="0.25">
      <c r="A14" s="61"/>
      <c r="B14" s="20" t="s">
        <v>10</v>
      </c>
      <c r="C14" s="27">
        <f>'Annexure-I'!G20</f>
        <v>4.086363636363636</v>
      </c>
      <c r="D14" s="27">
        <f>'Annexure-I'!H20</f>
        <v>4.1421686746987953</v>
      </c>
      <c r="E14" s="27">
        <f>'Annexure-I'!I20</f>
        <v>4.0899470899470902</v>
      </c>
      <c r="F14" s="4"/>
      <c r="G14" s="28">
        <f t="shared" si="2"/>
        <v>5.5805038335159374E-2</v>
      </c>
      <c r="H14" s="66"/>
      <c r="I14" s="40">
        <f t="shared" si="3"/>
        <v>-5.222158475170513E-2</v>
      </c>
      <c r="J14" s="69"/>
    </row>
    <row r="15" spans="1:10" s="32" customFormat="1" x14ac:dyDescent="0.25">
      <c r="A15" s="35"/>
      <c r="B15" s="36"/>
      <c r="C15" s="33" t="str">
        <f>'Annexure-I'!G21</f>
        <v>2018-19</v>
      </c>
      <c r="D15" s="33" t="str">
        <f>'Annexure-I'!H21</f>
        <v>2019-20</v>
      </c>
      <c r="E15" s="33" t="str">
        <f>'Annexure-I'!I21</f>
        <v>2020-21</v>
      </c>
      <c r="F15" s="34" t="s">
        <v>51</v>
      </c>
      <c r="G15" s="37">
        <f>AVERAGE(G10:G14)</f>
        <v>8.761226725082176E-2</v>
      </c>
      <c r="H15" s="44">
        <f>G25*25</f>
        <v>4.5818120968723353</v>
      </c>
      <c r="I15" s="41">
        <f>AVERAGE(I10:I14)</f>
        <v>-9.6727226365780614E-2</v>
      </c>
      <c r="J15" s="41">
        <f>I25*25</f>
        <v>-4.9144372906086407</v>
      </c>
    </row>
    <row r="16" spans="1:10" x14ac:dyDescent="0.25">
      <c r="A16" s="62" t="s">
        <v>16</v>
      </c>
      <c r="B16" s="21" t="s">
        <v>17</v>
      </c>
      <c r="C16" s="27">
        <f>'Annexure-I'!G22</f>
        <v>4.0181818181818185</v>
      </c>
      <c r="D16" s="27">
        <f>'Annexure-I'!H22</f>
        <v>4.0771084337349395</v>
      </c>
      <c r="E16" s="27">
        <f>'Annexure-I'!I22</f>
        <v>3.9523809523809526</v>
      </c>
      <c r="F16" s="4"/>
      <c r="G16" s="28">
        <f>D16-C16</f>
        <v>5.8926615553120953E-2</v>
      </c>
      <c r="H16" s="64"/>
      <c r="I16" s="40">
        <f>E16-D16</f>
        <v>-0.12472748135398692</v>
      </c>
      <c r="J16" s="67"/>
    </row>
    <row r="17" spans="1:10" x14ac:dyDescent="0.25">
      <c r="A17" s="62"/>
      <c r="B17" s="21" t="s">
        <v>18</v>
      </c>
      <c r="C17" s="27">
        <f>'Annexure-I'!G23</f>
        <v>3.709090909090909</v>
      </c>
      <c r="D17" s="27">
        <f>'Annexure-I'!H23</f>
        <v>4.0313253012048191</v>
      </c>
      <c r="E17" s="27">
        <f>'Annexure-I'!I23</f>
        <v>3.8253968253968256</v>
      </c>
      <c r="F17" s="4"/>
      <c r="G17" s="28">
        <f t="shared" ref="G17:G24" si="4">D17-C17</f>
        <v>0.32223439211391014</v>
      </c>
      <c r="H17" s="65"/>
      <c r="I17" s="40">
        <f t="shared" ref="I17:I24" si="5">E17-D17</f>
        <v>-0.20592847580799356</v>
      </c>
      <c r="J17" s="68"/>
    </row>
    <row r="18" spans="1:10" x14ac:dyDescent="0.25">
      <c r="A18" s="62"/>
      <c r="B18" s="21" t="s">
        <v>19</v>
      </c>
      <c r="C18" s="27">
        <f>'Annexure-I'!G24</f>
        <v>3.6</v>
      </c>
      <c r="D18" s="27">
        <f>'Annexure-I'!H24</f>
        <v>3.9421686746987952</v>
      </c>
      <c r="E18" s="27">
        <f>'Annexure-I'!I24</f>
        <v>3.9206349206349205</v>
      </c>
      <c r="F18" s="4"/>
      <c r="G18" s="28">
        <f t="shared" si="4"/>
        <v>0.34216867469879508</v>
      </c>
      <c r="H18" s="65"/>
      <c r="I18" s="40">
        <f t="shared" si="5"/>
        <v>-2.1533754063874699E-2</v>
      </c>
      <c r="J18" s="68"/>
    </row>
    <row r="19" spans="1:10" x14ac:dyDescent="0.25">
      <c r="A19" s="62"/>
      <c r="B19" s="21" t="s">
        <v>20</v>
      </c>
      <c r="C19" s="27">
        <f>'Annexure-I'!G25</f>
        <v>3.7727272727272729</v>
      </c>
      <c r="D19" s="27">
        <f>'Annexure-I'!H25</f>
        <v>3.9975903614457833</v>
      </c>
      <c r="E19" s="27">
        <f>'Annexure-I'!I25</f>
        <v>3.9206349206349205</v>
      </c>
      <c r="F19" s="4"/>
      <c r="G19" s="28">
        <f t="shared" si="4"/>
        <v>0.22486308871851035</v>
      </c>
      <c r="H19" s="65"/>
      <c r="I19" s="40">
        <f t="shared" si="5"/>
        <v>-7.6955440810862807E-2</v>
      </c>
      <c r="J19" s="68"/>
    </row>
    <row r="20" spans="1:10" x14ac:dyDescent="0.25">
      <c r="A20" s="62"/>
      <c r="B20" s="21" t="s">
        <v>21</v>
      </c>
      <c r="C20" s="27">
        <f>'Annexure-I'!G26</f>
        <v>3.8636363636363638</v>
      </c>
      <c r="D20" s="27">
        <f>'Annexure-I'!H26</f>
        <v>3.9855421686746988</v>
      </c>
      <c r="E20" s="27">
        <f>'Annexure-I'!I26</f>
        <v>3.7989417989417991</v>
      </c>
      <c r="F20" s="4"/>
      <c r="G20" s="28">
        <f t="shared" si="4"/>
        <v>0.12190580503833504</v>
      </c>
      <c r="H20" s="65"/>
      <c r="I20" s="40">
        <f t="shared" si="5"/>
        <v>-0.18660036973289973</v>
      </c>
      <c r="J20" s="68"/>
    </row>
    <row r="21" spans="1:10" x14ac:dyDescent="0.25">
      <c r="A21" s="62"/>
      <c r="B21" s="21" t="s">
        <v>22</v>
      </c>
      <c r="C21" s="27">
        <f>'Annexure-I'!G27</f>
        <v>3.8</v>
      </c>
      <c r="D21" s="27">
        <f>'Annexure-I'!H27</f>
        <v>3.9421686746987952</v>
      </c>
      <c r="E21" s="27">
        <f>'Annexure-I'!I27</f>
        <v>3.7619047619047619</v>
      </c>
      <c r="F21" s="4"/>
      <c r="G21" s="28">
        <f t="shared" si="4"/>
        <v>0.14216867469879535</v>
      </c>
      <c r="H21" s="65"/>
      <c r="I21" s="40">
        <f t="shared" si="5"/>
        <v>-0.18026391279403331</v>
      </c>
      <c r="J21" s="68"/>
    </row>
    <row r="22" spans="1:10" x14ac:dyDescent="0.25">
      <c r="A22" s="62"/>
      <c r="B22" s="21" t="s">
        <v>23</v>
      </c>
      <c r="C22" s="27">
        <f>'Annexure-I'!G28</f>
        <v>4.3636363636363633</v>
      </c>
      <c r="D22" s="27">
        <f>'Annexure-I'!H28</f>
        <v>4.3807228915662648</v>
      </c>
      <c r="E22" s="27">
        <f>'Annexure-I'!I28</f>
        <v>4.0158730158730158</v>
      </c>
      <c r="F22" s="4"/>
      <c r="G22" s="28">
        <f t="shared" si="4"/>
        <v>1.7086527929901507E-2</v>
      </c>
      <c r="H22" s="65"/>
      <c r="I22" s="40">
        <f t="shared" si="5"/>
        <v>-0.364849875693249</v>
      </c>
      <c r="J22" s="68"/>
    </row>
    <row r="23" spans="1:10" x14ac:dyDescent="0.25">
      <c r="A23" s="62"/>
      <c r="B23" s="21" t="s">
        <v>24</v>
      </c>
      <c r="C23" s="27">
        <f>'Annexure-I'!G29</f>
        <v>4.1090909090909093</v>
      </c>
      <c r="D23" s="27">
        <f>'Annexure-I'!H29</f>
        <v>4.233734939759036</v>
      </c>
      <c r="E23" s="27">
        <f>'Annexure-I'!I29</f>
        <v>3.8412698412698414</v>
      </c>
      <c r="F23" s="4"/>
      <c r="G23" s="28">
        <f t="shared" si="4"/>
        <v>0.12464403066812668</v>
      </c>
      <c r="H23" s="65"/>
      <c r="I23" s="40">
        <f t="shared" si="5"/>
        <v>-0.39246509848919464</v>
      </c>
      <c r="J23" s="68"/>
    </row>
    <row r="24" spans="1:10" x14ac:dyDescent="0.25">
      <c r="A24" s="62"/>
      <c r="B24" s="21" t="s">
        <v>10</v>
      </c>
      <c r="C24" s="27">
        <f>'Annexure-I'!G30</f>
        <v>3.9045454545454548</v>
      </c>
      <c r="D24" s="27">
        <f>'Annexure-I'!H30</f>
        <v>4.2</v>
      </c>
      <c r="E24" s="27">
        <f>'Annexure-I'!I30</f>
        <v>3.9841269841269842</v>
      </c>
      <c r="F24" s="4"/>
      <c r="G24" s="28">
        <f t="shared" si="4"/>
        <v>0.29545454545454541</v>
      </c>
      <c r="H24" s="66"/>
      <c r="I24" s="40">
        <f t="shared" si="5"/>
        <v>-0.21587301587301599</v>
      </c>
      <c r="J24" s="69"/>
    </row>
    <row r="25" spans="1:10" s="32" customFormat="1" x14ac:dyDescent="0.25">
      <c r="A25" s="35"/>
      <c r="B25" s="36"/>
      <c r="C25" s="33" t="str">
        <f>'Annexure-I'!G31</f>
        <v>2018-19</v>
      </c>
      <c r="D25" s="33" t="str">
        <f>'Annexure-I'!H31</f>
        <v>2019-20</v>
      </c>
      <c r="E25" s="33" t="str">
        <f>'Annexure-I'!I31</f>
        <v>2020-21</v>
      </c>
      <c r="F25" s="34" t="s">
        <v>51</v>
      </c>
      <c r="G25" s="37">
        <f>AVERAGE(G16:G24)</f>
        <v>0.18327248387489339</v>
      </c>
      <c r="H25" s="44">
        <f>G33*25</f>
        <v>4.2336228028999132</v>
      </c>
      <c r="I25" s="41">
        <f>AVERAGE(I16:I24)</f>
        <v>-0.19657749162434562</v>
      </c>
      <c r="J25" s="41">
        <f>I33*25</f>
        <v>1.6968554490069145</v>
      </c>
    </row>
    <row r="26" spans="1:10" x14ac:dyDescent="0.25">
      <c r="A26" s="63" t="s">
        <v>25</v>
      </c>
      <c r="B26" s="22" t="s">
        <v>26</v>
      </c>
      <c r="C26" s="27">
        <f>'Annexure-I'!G32</f>
        <v>2.8545454545454545</v>
      </c>
      <c r="D26" s="27">
        <f>'Annexure-I'!H32</f>
        <v>2.9590361445783131</v>
      </c>
      <c r="E26" s="27">
        <f>'Annexure-I'!I32</f>
        <v>3.0634920634920637</v>
      </c>
      <c r="F26" s="4"/>
      <c r="G26" s="28">
        <f>D26-C26</f>
        <v>0.1044906900328586</v>
      </c>
      <c r="H26" s="64"/>
      <c r="I26" s="40">
        <f>E26-D26</f>
        <v>0.10445591891375061</v>
      </c>
      <c r="J26" s="67"/>
    </row>
    <row r="27" spans="1:10" x14ac:dyDescent="0.25">
      <c r="A27" s="63"/>
      <c r="B27" s="22" t="s">
        <v>27</v>
      </c>
      <c r="C27" s="27">
        <f>'Annexure-I'!G33</f>
        <v>3.3545454545454545</v>
      </c>
      <c r="D27" s="27">
        <f>'Annexure-I'!H33</f>
        <v>3.2433734939759038</v>
      </c>
      <c r="E27" s="27">
        <f>'Annexure-I'!I33</f>
        <v>3.1640211640211642</v>
      </c>
      <c r="F27" s="4"/>
      <c r="G27" s="28">
        <f t="shared" ref="G27:G32" si="6">D27-C27</f>
        <v>-0.1111719605695507</v>
      </c>
      <c r="H27" s="65"/>
      <c r="I27" s="40">
        <f t="shared" ref="I27:I48" si="7">E27-D27</f>
        <v>-7.935232995473962E-2</v>
      </c>
      <c r="J27" s="68"/>
    </row>
    <row r="28" spans="1:10" x14ac:dyDescent="0.25">
      <c r="A28" s="63"/>
      <c r="B28" s="22" t="s">
        <v>28</v>
      </c>
      <c r="C28" s="27">
        <f>'Annexure-I'!G34</f>
        <v>3.1454545454545455</v>
      </c>
      <c r="D28" s="27">
        <f>'Annexure-I'!H34</f>
        <v>3.1903614457831324</v>
      </c>
      <c r="E28" s="27">
        <f>'Annexure-I'!I34</f>
        <v>3.253968253968254</v>
      </c>
      <c r="F28" s="4"/>
      <c r="G28" s="28">
        <f t="shared" si="6"/>
        <v>4.4906900328586907E-2</v>
      </c>
      <c r="H28" s="65"/>
      <c r="I28" s="40">
        <f t="shared" si="7"/>
        <v>6.3606808185121544E-2</v>
      </c>
      <c r="J28" s="68"/>
    </row>
    <row r="29" spans="1:10" x14ac:dyDescent="0.25">
      <c r="A29" s="63"/>
      <c r="B29" s="22" t="s">
        <v>29</v>
      </c>
      <c r="C29" s="27">
        <f>'Annexure-I'!G35</f>
        <v>2.9454545454545453</v>
      </c>
      <c r="D29" s="27">
        <f>'Annexure-I'!H35</f>
        <v>3.1204819277108435</v>
      </c>
      <c r="E29" s="27">
        <f>'Annexure-I'!I35</f>
        <v>3.2910052910052912</v>
      </c>
      <c r="F29" s="4"/>
      <c r="G29" s="28">
        <f t="shared" si="6"/>
        <v>0.17502738225629821</v>
      </c>
      <c r="H29" s="65"/>
      <c r="I29" s="40">
        <f t="shared" si="7"/>
        <v>0.17052336329444762</v>
      </c>
      <c r="J29" s="68"/>
    </row>
    <row r="30" spans="1:10" x14ac:dyDescent="0.25">
      <c r="A30" s="63"/>
      <c r="B30" s="22" t="s">
        <v>30</v>
      </c>
      <c r="C30" s="27">
        <f>'Annexure-I'!G36</f>
        <v>3.0181818181818181</v>
      </c>
      <c r="D30" s="27">
        <f>'Annexure-I'!H36</f>
        <v>3.2650602409638556</v>
      </c>
      <c r="E30" s="27">
        <f>'Annexure-I'!I36</f>
        <v>3.3174603174603177</v>
      </c>
      <c r="F30" s="4"/>
      <c r="G30" s="28">
        <f t="shared" si="6"/>
        <v>0.24687842278203753</v>
      </c>
      <c r="H30" s="65"/>
      <c r="I30" s="40">
        <f t="shared" si="7"/>
        <v>5.2400076496462056E-2</v>
      </c>
      <c r="J30" s="68"/>
    </row>
    <row r="31" spans="1:10" x14ac:dyDescent="0.25">
      <c r="A31" s="63"/>
      <c r="B31" s="22" t="s">
        <v>31</v>
      </c>
      <c r="C31" s="27">
        <f>'Annexure-I'!G37</f>
        <v>3</v>
      </c>
      <c r="D31" s="27">
        <f>'Annexure-I'!H37</f>
        <v>3.3349397590361445</v>
      </c>
      <c r="E31" s="27">
        <f>'Annexure-I'!I37</f>
        <v>3.4656084656084656</v>
      </c>
      <c r="F31" s="4"/>
      <c r="G31" s="28">
        <f t="shared" si="6"/>
        <v>0.33493975903614448</v>
      </c>
      <c r="H31" s="65"/>
      <c r="I31" s="40">
        <f t="shared" si="7"/>
        <v>0.1306687065723211</v>
      </c>
      <c r="J31" s="68"/>
    </row>
    <row r="32" spans="1:10" x14ac:dyDescent="0.25">
      <c r="A32" s="63"/>
      <c r="B32" s="22" t="s">
        <v>10</v>
      </c>
      <c r="C32" s="27">
        <f>'Annexure-I'!G38</f>
        <v>3.0530303030303028</v>
      </c>
      <c r="D32" s="27">
        <f>'Annexure-I'!H38</f>
        <v>3.4433734939759035</v>
      </c>
      <c r="E32" s="27">
        <f>'Annexure-I'!I38</f>
        <v>3.4761904761904763</v>
      </c>
      <c r="F32" s="4"/>
      <c r="G32" s="28">
        <f t="shared" si="6"/>
        <v>0.39034319094560077</v>
      </c>
      <c r="H32" s="66"/>
      <c r="I32" s="40">
        <f t="shared" si="7"/>
        <v>3.2816982214572743E-2</v>
      </c>
      <c r="J32" s="69"/>
    </row>
    <row r="33" spans="1:10" s="32" customFormat="1" x14ac:dyDescent="0.25">
      <c r="A33" s="35"/>
      <c r="B33" s="36"/>
      <c r="C33" s="33" t="str">
        <f>'Annexure-I'!G39</f>
        <v>2018-19</v>
      </c>
      <c r="D33" s="33" t="str">
        <f>'Annexure-I'!H39</f>
        <v>2019-20</v>
      </c>
      <c r="E33" s="33" t="str">
        <f>'Annexure-I'!I39</f>
        <v>2020-21</v>
      </c>
      <c r="F33" s="34" t="s">
        <v>51</v>
      </c>
      <c r="G33" s="37">
        <f>AVERAGE(G26:G32)</f>
        <v>0.16934491211599653</v>
      </c>
      <c r="H33" s="44">
        <f>G42*25</f>
        <v>9.901228289782507</v>
      </c>
      <c r="I33" s="41">
        <f>AVERAGE(I26:I32)</f>
        <v>6.7874217960276581E-2</v>
      </c>
      <c r="J33" s="41">
        <f>I42*25</f>
        <v>-0.38794065149486967</v>
      </c>
    </row>
    <row r="34" spans="1:10" x14ac:dyDescent="0.25">
      <c r="A34" s="57" t="s">
        <v>32</v>
      </c>
      <c r="B34" s="23" t="s">
        <v>33</v>
      </c>
      <c r="C34" s="27">
        <f>'Annexure-I'!G40</f>
        <v>3.1909090909090909</v>
      </c>
      <c r="D34" s="27">
        <f>'Annexure-I'!H40</f>
        <v>3.8313253012048194</v>
      </c>
      <c r="E34" s="27">
        <f>'Annexure-I'!I40</f>
        <v>3.8518518518518516</v>
      </c>
      <c r="F34" s="4"/>
      <c r="G34" s="28">
        <f>D34-C34</f>
        <v>0.64041621029572848</v>
      </c>
      <c r="H34" s="64"/>
      <c r="I34" s="40">
        <f t="shared" si="7"/>
        <v>2.0526550647032238E-2</v>
      </c>
      <c r="J34" s="67"/>
    </row>
    <row r="35" spans="1:10" x14ac:dyDescent="0.25">
      <c r="A35" s="57"/>
      <c r="B35" s="23" t="s">
        <v>34</v>
      </c>
      <c r="C35" s="27">
        <f>'Annexure-I'!G41</f>
        <v>3.5545454545454547</v>
      </c>
      <c r="D35" s="27">
        <f>'Annexure-I'!H41</f>
        <v>3.9566265060240964</v>
      </c>
      <c r="E35" s="27">
        <f>'Annexure-I'!I41</f>
        <v>3.925925925925926</v>
      </c>
      <c r="F35" s="4"/>
      <c r="G35" s="28">
        <f t="shared" ref="G35:G41" si="8">D35-C35</f>
        <v>0.4020810514786417</v>
      </c>
      <c r="H35" s="65"/>
      <c r="I35" s="40">
        <f t="shared" si="7"/>
        <v>-3.0700580098170338E-2</v>
      </c>
      <c r="J35" s="68"/>
    </row>
    <row r="36" spans="1:10" x14ac:dyDescent="0.25">
      <c r="A36" s="57"/>
      <c r="B36" s="23" t="s">
        <v>16</v>
      </c>
      <c r="C36" s="27">
        <f>'Annexure-I'!G42</f>
        <v>4.1454545454545455</v>
      </c>
      <c r="D36" s="27">
        <f>'Annexure-I'!H42</f>
        <v>4.2096385542168671</v>
      </c>
      <c r="E36" s="27">
        <f>'Annexure-I'!I42</f>
        <v>4.0846560846560847</v>
      </c>
      <c r="F36" s="4"/>
      <c r="G36" s="28">
        <f t="shared" si="8"/>
        <v>6.4184008762321554E-2</v>
      </c>
      <c r="H36" s="65"/>
      <c r="I36" s="40">
        <f t="shared" si="7"/>
        <v>-0.12498246956078241</v>
      </c>
      <c r="J36" s="68"/>
    </row>
    <row r="37" spans="1:10" x14ac:dyDescent="0.25">
      <c r="A37" s="57"/>
      <c r="B37" s="23" t="s">
        <v>35</v>
      </c>
      <c r="C37" s="27">
        <f>'Annexure-I'!G43</f>
        <v>3.4090909090909092</v>
      </c>
      <c r="D37" s="27">
        <f>'Annexure-I'!H43</f>
        <v>3.9686746987951809</v>
      </c>
      <c r="E37" s="27">
        <f>'Annexure-I'!I43</f>
        <v>3.9682539682539684</v>
      </c>
      <c r="F37" s="4"/>
      <c r="G37" s="28">
        <f t="shared" si="8"/>
        <v>0.55958378970427169</v>
      </c>
      <c r="H37" s="65"/>
      <c r="I37" s="40">
        <f t="shared" si="7"/>
        <v>-4.2073054121249953E-4</v>
      </c>
      <c r="J37" s="68"/>
    </row>
    <row r="38" spans="1:10" x14ac:dyDescent="0.25">
      <c r="A38" s="57"/>
      <c r="B38" s="23" t="s">
        <v>36</v>
      </c>
      <c r="C38" s="27">
        <f>'Annexure-I'!G44</f>
        <v>3.1818181818181817</v>
      </c>
      <c r="D38" s="27">
        <f>'Annexure-I'!H44</f>
        <v>3.5566265060240965</v>
      </c>
      <c r="E38" s="27">
        <f>'Annexure-I'!I44</f>
        <v>3.6137566137566139</v>
      </c>
      <c r="F38" s="4"/>
      <c r="G38" s="28">
        <f t="shared" si="8"/>
        <v>0.37480832420591481</v>
      </c>
      <c r="H38" s="65"/>
      <c r="I38" s="40">
        <f t="shared" si="7"/>
        <v>5.7130107732517477E-2</v>
      </c>
      <c r="J38" s="68"/>
    </row>
    <row r="39" spans="1:10" x14ac:dyDescent="0.25">
      <c r="A39" s="57"/>
      <c r="B39" s="23" t="s">
        <v>37</v>
      </c>
      <c r="C39" s="27">
        <f>'Annexure-I'!G45</f>
        <v>3.6090909090909089</v>
      </c>
      <c r="D39" s="27">
        <f>'Annexure-I'!H45</f>
        <v>3.802409638554217</v>
      </c>
      <c r="E39" s="27">
        <f>'Annexure-I'!I45</f>
        <v>3.7619047619047619</v>
      </c>
      <c r="F39" s="4"/>
      <c r="G39" s="28">
        <f t="shared" si="8"/>
        <v>0.19331872946330808</v>
      </c>
      <c r="H39" s="65"/>
      <c r="I39" s="40">
        <f t="shared" si="7"/>
        <v>-4.0504876649455124E-2</v>
      </c>
      <c r="J39" s="68"/>
    </row>
    <row r="40" spans="1:10" x14ac:dyDescent="0.25">
      <c r="A40" s="57"/>
      <c r="B40" s="23" t="s">
        <v>38</v>
      </c>
      <c r="C40" s="27">
        <f>'Annexure-I'!G46</f>
        <v>3.5</v>
      </c>
      <c r="D40" s="27">
        <f>'Annexure-I'!H46</f>
        <v>3.9373493975903613</v>
      </c>
      <c r="E40" s="27">
        <f>'Annexure-I'!I46</f>
        <v>3.9788359788359786</v>
      </c>
      <c r="F40" s="4"/>
      <c r="G40" s="28">
        <f t="shared" si="8"/>
        <v>0.43734939759036129</v>
      </c>
      <c r="H40" s="65"/>
      <c r="I40" s="40">
        <f t="shared" si="7"/>
        <v>4.1486581245617327E-2</v>
      </c>
      <c r="J40" s="68"/>
    </row>
    <row r="41" spans="1:10" x14ac:dyDescent="0.25">
      <c r="A41" s="57"/>
      <c r="B41" s="23" t="s">
        <v>10</v>
      </c>
      <c r="C41" s="27">
        <f>'Annexure-I'!G47</f>
        <v>3.5129870129870131</v>
      </c>
      <c r="D41" s="27">
        <f>'Annexure-I'!H47</f>
        <v>4.0096385542168678</v>
      </c>
      <c r="E41" s="27">
        <f>'Annexure-I'!I47</f>
        <v>3.9629629629629628</v>
      </c>
      <c r="F41" s="4"/>
      <c r="G41" s="28">
        <f t="shared" si="8"/>
        <v>0.49665154122985467</v>
      </c>
      <c r="H41" s="66"/>
      <c r="I41" s="40">
        <f t="shared" si="7"/>
        <v>-4.6675591253904969E-2</v>
      </c>
      <c r="J41" s="69"/>
    </row>
    <row r="42" spans="1:10" s="32" customFormat="1" x14ac:dyDescent="0.25">
      <c r="A42" s="35"/>
      <c r="B42" s="36"/>
      <c r="C42" s="33" t="str">
        <f>'Annexure-I'!G48</f>
        <v>2018-19</v>
      </c>
      <c r="D42" s="33" t="str">
        <f>'Annexure-I'!H48</f>
        <v>2019-20</v>
      </c>
      <c r="E42" s="33" t="str">
        <f>'Annexure-I'!I48</f>
        <v>2020-21</v>
      </c>
      <c r="F42" s="34" t="s">
        <v>51</v>
      </c>
      <c r="G42" s="37">
        <f>AVERAGE(G34:G41)</f>
        <v>0.39604913159130029</v>
      </c>
      <c r="H42" s="44">
        <f>G49*25</f>
        <v>-0.23946901355397973</v>
      </c>
      <c r="I42" s="41">
        <f>AVERAGE(I34:I41)</f>
        <v>-1.5517626059794787E-2</v>
      </c>
      <c r="J42" s="41">
        <f>I49*25</f>
        <v>-5.8389962545343117</v>
      </c>
    </row>
    <row r="43" spans="1:10" x14ac:dyDescent="0.25">
      <c r="A43" s="58" t="s">
        <v>44</v>
      </c>
      <c r="B43" s="24" t="s">
        <v>39</v>
      </c>
      <c r="C43" s="27">
        <f>'Annexure-I'!G49</f>
        <v>4.5963302752293576</v>
      </c>
      <c r="D43" s="27">
        <f>'Annexure-I'!H49</f>
        <v>4.5417536534446761</v>
      </c>
      <c r="E43" s="27">
        <f>'Annexure-I'!I49</f>
        <v>4.3270524899057872</v>
      </c>
      <c r="F43" s="4"/>
      <c r="G43" s="28">
        <f>D43-C43</f>
        <v>-5.4576621784681478E-2</v>
      </c>
      <c r="H43" s="64"/>
      <c r="I43" s="40">
        <f t="shared" si="7"/>
        <v>-0.21470116353888891</v>
      </c>
      <c r="J43" s="67"/>
    </row>
    <row r="44" spans="1:10" x14ac:dyDescent="0.25">
      <c r="A44" s="58"/>
      <c r="B44" s="24" t="s">
        <v>40</v>
      </c>
      <c r="C44" s="27">
        <f>'Annexure-I'!G50</f>
        <v>4.2660550458715596</v>
      </c>
      <c r="D44" s="27">
        <f>'Annexure-I'!H50</f>
        <v>4.3590814196242169</v>
      </c>
      <c r="E44" s="27">
        <f>'Annexure-I'!I50</f>
        <v>4.1440107671601618</v>
      </c>
      <c r="F44" s="4"/>
      <c r="G44" s="28">
        <f t="shared" ref="G44:G48" si="9">D44-C44</f>
        <v>9.3026373752657321E-2</v>
      </c>
      <c r="H44" s="65"/>
      <c r="I44" s="40">
        <f t="shared" si="7"/>
        <v>-0.2150706524640551</v>
      </c>
      <c r="J44" s="68"/>
    </row>
    <row r="45" spans="1:10" x14ac:dyDescent="0.25">
      <c r="A45" s="58"/>
      <c r="B45" s="24" t="s">
        <v>41</v>
      </c>
      <c r="C45" s="27">
        <f>'Annexure-I'!G51</f>
        <v>4.2446483180428132</v>
      </c>
      <c r="D45" s="27">
        <f>'Annexure-I'!H51</f>
        <v>4.3486430062630479</v>
      </c>
      <c r="E45" s="27">
        <f>'Annexure-I'!I51</f>
        <v>4.1103633916554507</v>
      </c>
      <c r="F45" s="4"/>
      <c r="G45" s="28">
        <f t="shared" si="9"/>
        <v>0.10399468822023472</v>
      </c>
      <c r="H45" s="65"/>
      <c r="I45" s="40">
        <f t="shared" si="7"/>
        <v>-0.23827961460759717</v>
      </c>
      <c r="J45" s="68"/>
    </row>
    <row r="46" spans="1:10" x14ac:dyDescent="0.25">
      <c r="A46" s="58"/>
      <c r="B46" s="24" t="s">
        <v>42</v>
      </c>
      <c r="C46" s="27">
        <f>'Annexure-I'!G52</f>
        <v>4.4648318042813457</v>
      </c>
      <c r="D46" s="27">
        <f>'Annexure-I'!H52</f>
        <v>4.3569937369519831</v>
      </c>
      <c r="E46" s="27">
        <f>'Annexure-I'!I52</f>
        <v>4.0861372812920589</v>
      </c>
      <c r="F46" s="4"/>
      <c r="G46" s="28">
        <f t="shared" si="9"/>
        <v>-0.10783806732936263</v>
      </c>
      <c r="H46" s="65"/>
      <c r="I46" s="40">
        <f t="shared" si="7"/>
        <v>-0.27085645565992422</v>
      </c>
      <c r="J46" s="68"/>
    </row>
    <row r="47" spans="1:10" x14ac:dyDescent="0.25">
      <c r="A47" s="58"/>
      <c r="B47" s="24" t="s">
        <v>43</v>
      </c>
      <c r="C47" s="27">
        <f>'Annexure-I'!G53</f>
        <v>4.4984709480122325</v>
      </c>
      <c r="D47" s="27">
        <f>'Annexure-I'!H53</f>
        <v>4.4446764091858038</v>
      </c>
      <c r="E47" s="27">
        <f>'Annexure-I'!I53</f>
        <v>4.223418573351279</v>
      </c>
      <c r="F47" s="4"/>
      <c r="G47" s="28">
        <f t="shared" si="9"/>
        <v>-5.3794538826428706E-2</v>
      </c>
      <c r="H47" s="65"/>
      <c r="I47" s="40">
        <f t="shared" si="7"/>
        <v>-0.22125783583452474</v>
      </c>
      <c r="J47" s="68"/>
    </row>
    <row r="48" spans="1:10" x14ac:dyDescent="0.25">
      <c r="A48" s="58"/>
      <c r="B48" s="24" t="s">
        <v>45</v>
      </c>
      <c r="C48" s="27">
        <f>'Annexure-I'!G54</f>
        <v>4.4140672782874617</v>
      </c>
      <c r="D48" s="27">
        <f>'Annexure-I'!H54</f>
        <v>4.3757828810020873</v>
      </c>
      <c r="E48" s="27">
        <f>'Annexure-I'!I54</f>
        <v>4.1345895020188426</v>
      </c>
      <c r="F48" s="4"/>
      <c r="G48" s="28">
        <f t="shared" si="9"/>
        <v>-3.8284397285374361E-2</v>
      </c>
      <c r="H48" s="66"/>
      <c r="I48" s="40">
        <f t="shared" si="7"/>
        <v>-0.24119337898324478</v>
      </c>
      <c r="J48" s="69"/>
    </row>
    <row r="49" spans="2:10" s="32" customFormat="1" x14ac:dyDescent="0.25">
      <c r="F49" s="34" t="s">
        <v>51</v>
      </c>
      <c r="G49" s="37">
        <f>AVERAGE(G43:G48)</f>
        <v>-9.5787605421591895E-3</v>
      </c>
      <c r="H49" s="29">
        <f>AVERAGE(H3:H48)</f>
        <v>5.0189110896961262</v>
      </c>
      <c r="I49" s="41">
        <f>AVERAGE(I43:I48)</f>
        <v>-0.23355985018137249</v>
      </c>
      <c r="J49" s="31">
        <f>AVERAGE(J3:J48)</f>
        <v>-2.4055941465412203</v>
      </c>
    </row>
    <row r="50" spans="2:10" x14ac:dyDescent="0.25">
      <c r="H50" s="30" t="s">
        <v>53</v>
      </c>
      <c r="I50" s="42"/>
      <c r="J50" s="30" t="s">
        <v>53</v>
      </c>
    </row>
    <row r="54" spans="2:10" x14ac:dyDescent="0.25">
      <c r="B54" s="32" t="s">
        <v>57</v>
      </c>
      <c r="H54" s="32" t="s">
        <v>58</v>
      </c>
    </row>
    <row r="55" spans="2:10" x14ac:dyDescent="0.25">
      <c r="H55" s="32" t="s">
        <v>59</v>
      </c>
    </row>
  </sheetData>
  <customSheetViews>
    <customSheetView guid="{53E1DE44-987C-40A3-BC6C-710E30ECCBAF}" topLeftCell="A18">
      <selection activeCell="Q54" sqref="Q54"/>
      <pageMargins left="0.7" right="0.7" top="0.75" bottom="0.75" header="0.3" footer="0.3"/>
      <pageSetup orientation="portrait" r:id="rId1"/>
    </customSheetView>
  </customSheetViews>
  <mergeCells count="19">
    <mergeCell ref="A1:J1"/>
    <mergeCell ref="H26:H32"/>
    <mergeCell ref="J26:J32"/>
    <mergeCell ref="H34:H41"/>
    <mergeCell ref="J34:J41"/>
    <mergeCell ref="A3:A8"/>
    <mergeCell ref="A10:A14"/>
    <mergeCell ref="A16:A24"/>
    <mergeCell ref="A26:A32"/>
    <mergeCell ref="A34:A41"/>
    <mergeCell ref="A43:A48"/>
    <mergeCell ref="H43:H48"/>
    <mergeCell ref="J43:J48"/>
    <mergeCell ref="H4:H8"/>
    <mergeCell ref="J4:J8"/>
    <mergeCell ref="H10:H14"/>
    <mergeCell ref="J10:J14"/>
    <mergeCell ref="H16:H24"/>
    <mergeCell ref="J16:J24"/>
  </mergeCell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Annexure-I</vt:lpstr>
      <vt:lpstr>Annesure-II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Anil Verma</dc:creator>
  <cp:lastModifiedBy>Anil Verma</cp:lastModifiedBy>
  <dcterms:created xsi:type="dcterms:W3CDTF">2022-05-06T13:53:57Z</dcterms:created>
  <dcterms:modified xsi:type="dcterms:W3CDTF">2022-05-09T02:56:52Z</dcterms:modified>
</cp:coreProperties>
</file>